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heckCompatibility="1"/>
  <bookViews>
    <workbookView xWindow="-120" yWindow="-120" windowWidth="29040" windowHeight="15720" activeTab="1"/>
  </bookViews>
  <sheets>
    <sheet name="dg pndl Meridian actualizat" sheetId="2" r:id="rId1"/>
    <sheet name="dg pndl Meridian_rest de execut" sheetId="3" r:id="rId2"/>
  </sheets>
  <definedNames>
    <definedName name="_xlnm.Print_Area" localSheetId="0">'dg pndl Meridian actualizat'!$A$1:$F$71</definedName>
    <definedName name="_xlnm.Print_Area" localSheetId="1">'dg pndl Meridian_rest de execut'!$A$1:$F$73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2" l="1"/>
  <c r="C60" i="3"/>
  <c r="C36" i="3"/>
  <c r="C41" i="3"/>
  <c r="C52" i="3"/>
  <c r="C50" i="2"/>
  <c r="C47" i="3" l="1"/>
  <c r="D59" i="3"/>
  <c r="C59" i="3"/>
  <c r="E58" i="3"/>
  <c r="E57" i="3"/>
  <c r="E54" i="3"/>
  <c r="D53" i="3"/>
  <c r="E52" i="3"/>
  <c r="E51" i="3"/>
  <c r="E49" i="3" s="1"/>
  <c r="D50" i="3"/>
  <c r="D49" i="3" s="1"/>
  <c r="C49" i="3"/>
  <c r="C55" i="3" s="1"/>
  <c r="E46" i="3"/>
  <c r="E47" i="3" s="1"/>
  <c r="D45" i="3"/>
  <c r="D43" i="3"/>
  <c r="D42" i="3"/>
  <c r="D41" i="3"/>
  <c r="E36" i="3"/>
  <c r="E39" i="3" s="1"/>
  <c r="E60" i="3" s="1"/>
  <c r="C68" i="3" s="1"/>
  <c r="E35" i="3"/>
  <c r="E34" i="3"/>
  <c r="F33" i="3"/>
  <c r="D33" i="3"/>
  <c r="D32" i="3"/>
  <c r="D31" i="3"/>
  <c r="E30" i="3"/>
  <c r="E29" i="3"/>
  <c r="C27" i="3"/>
  <c r="C39" i="3" s="1"/>
  <c r="E26" i="3"/>
  <c r="E25" i="3"/>
  <c r="F24" i="3"/>
  <c r="F26" i="3" s="1"/>
  <c r="F28" i="3" s="1"/>
  <c r="F29" i="3" s="1"/>
  <c r="F30" i="3" s="1"/>
  <c r="F31" i="3" s="1"/>
  <c r="E24" i="3"/>
  <c r="E23" i="3"/>
  <c r="E22" i="3"/>
  <c r="E20" i="3"/>
  <c r="D20" i="3"/>
  <c r="C19" i="3"/>
  <c r="C20" i="3" s="1"/>
  <c r="D17" i="3"/>
  <c r="C17" i="3"/>
  <c r="F16" i="3"/>
  <c r="E15" i="3"/>
  <c r="E14" i="3"/>
  <c r="E13" i="3"/>
  <c r="E17" i="3" s="1"/>
  <c r="C47" i="2"/>
  <c r="E25" i="2"/>
  <c r="E23" i="2"/>
  <c r="C19" i="2"/>
  <c r="C20" i="2" s="1"/>
  <c r="D57" i="2"/>
  <c r="E56" i="2"/>
  <c r="E55" i="2"/>
  <c r="E52" i="2"/>
  <c r="D51" i="2"/>
  <c r="E50" i="2"/>
  <c r="D48" i="2"/>
  <c r="D47" i="2" s="1"/>
  <c r="E44" i="2"/>
  <c r="E45" i="2" s="1"/>
  <c r="D43" i="2"/>
  <c r="D41" i="2"/>
  <c r="D40" i="2"/>
  <c r="D39" i="2"/>
  <c r="E34" i="2"/>
  <c r="F33" i="2"/>
  <c r="D33" i="2"/>
  <c r="D32" i="2"/>
  <c r="D31" i="2"/>
  <c r="E29" i="2"/>
  <c r="E26" i="2"/>
  <c r="F24" i="2"/>
  <c r="F26" i="2" s="1"/>
  <c r="F28" i="2" s="1"/>
  <c r="F29" i="2" s="1"/>
  <c r="F30" i="2" s="1"/>
  <c r="F31" i="2" s="1"/>
  <c r="E24" i="2"/>
  <c r="E22" i="2"/>
  <c r="E20" i="2"/>
  <c r="D20" i="2"/>
  <c r="D17" i="2"/>
  <c r="F16" i="2"/>
  <c r="E15" i="2"/>
  <c r="E14" i="2"/>
  <c r="E13" i="2"/>
  <c r="D55" i="3" l="1"/>
  <c r="D27" i="3"/>
  <c r="D47" i="3"/>
  <c r="E59" i="3"/>
  <c r="E55" i="3"/>
  <c r="E27" i="3"/>
  <c r="D61" i="3"/>
  <c r="C61" i="3"/>
  <c r="E61" i="3"/>
  <c r="C66" i="3"/>
  <c r="D60" i="3"/>
  <c r="C67" i="3" s="1"/>
  <c r="D45" i="2"/>
  <c r="D27" i="2"/>
  <c r="D37" i="2" s="1"/>
  <c r="E49" i="2"/>
  <c r="E47" i="2" s="1"/>
  <c r="E53" i="2" s="1"/>
  <c r="D59" i="2"/>
  <c r="C53" i="2"/>
  <c r="D53" i="2"/>
  <c r="E57" i="2"/>
  <c r="C27" i="2"/>
  <c r="E30" i="2"/>
  <c r="E27" i="2" s="1"/>
  <c r="C17" i="2"/>
  <c r="C59" i="2" s="1"/>
  <c r="E17" i="2"/>
  <c r="E59" i="2" s="1"/>
  <c r="C57" i="2"/>
  <c r="E35" i="2"/>
  <c r="C45" i="2"/>
  <c r="D58" i="2" l="1"/>
  <c r="C65" i="2" s="1"/>
  <c r="C37" i="2"/>
  <c r="C58" i="2" s="1"/>
  <c r="C64" i="2" s="1"/>
  <c r="E36" i="2"/>
  <c r="E37" i="2" s="1"/>
  <c r="C66" i="2" s="1"/>
</calcChain>
</file>

<file path=xl/sharedStrings.xml><?xml version="1.0" encoding="utf-8"?>
<sst xmlns="http://schemas.openxmlformats.org/spreadsheetml/2006/main" count="236" uniqueCount="96">
  <si>
    <t xml:space="preserve"> Conform art. 8 din OMDRAP nr.1851/2013 - cheltuielile care se finanțează de la bugetul de stat*** – Total lei cu TVA= :
o   cap.2
o   cap.3.3 doar PT  + DE + DTAC + verificare tehnică a proiectului (dacă nu au fost anterior decontate de UAT sau alte surse legal constituite)
o   cap.4
o   cap.5.1.1
o   cap.5.3
-          cheltuielile care se finanțează de beneficiar de la bugetul local – Total lei cu TVA=:
o   cap.1
o   cap.3 cu exceptia PT  + DE + DTAC + verificare tehnică a proiectului
o   cap.5.1.2
o   cap.5.2
o   cap.6
</t>
  </si>
  <si>
    <t>Nr. 
crt.</t>
  </si>
  <si>
    <t>Denumirea capitolelor şi a subcapitolelor
de cheltuieli</t>
  </si>
  <si>
    <t>Valoare ( inclusiv T.V.A. )</t>
  </si>
  <si>
    <t>Defalcarea pe surse de finanțare</t>
  </si>
  <si>
    <t>TOTAL
Valoare 
(inclusiv T.V.A. )</t>
  </si>
  <si>
    <t>din care</t>
  </si>
  <si>
    <t>din fonduri de la bugetul de stat</t>
  </si>
  <si>
    <t>din finanțare de la bugetul local</t>
  </si>
  <si>
    <t>LEI</t>
  </si>
  <si>
    <t>3=4+5</t>
  </si>
  <si>
    <t>Capitolul 1
Cheltuieli pentru obţinerea şi amenajarea terenului</t>
  </si>
  <si>
    <t>1.1</t>
  </si>
  <si>
    <t>Obţinerea terenului.</t>
  </si>
  <si>
    <t>buget local</t>
  </si>
  <si>
    <t>1.2</t>
  </si>
  <si>
    <t>Amenajarea terenului.</t>
  </si>
  <si>
    <t>1.3</t>
  </si>
  <si>
    <t>Amenajări pentru protecţia mediului și aducerea la starea inițială</t>
  </si>
  <si>
    <t>Cheltuieli pentru relocarea/protectia utilitatilor</t>
  </si>
  <si>
    <t xml:space="preserve">TOTAL CAPITOL 1     </t>
  </si>
  <si>
    <t>Capitolul 2
Cheltuieli pentru asigurarea utilităţilor necesare obiectivului</t>
  </si>
  <si>
    <t>2.1</t>
  </si>
  <si>
    <t>Cheltuieli aferente asigurării cu utilitățile necesare funcționării obiectivului de investiție</t>
  </si>
  <si>
    <t>buget de stat</t>
  </si>
  <si>
    <t xml:space="preserve">TOTAL CAPITOL 2     </t>
  </si>
  <si>
    <t>Capitolul 3
Cheltuieli pentru proiectare şi asistenţă tehnică</t>
  </si>
  <si>
    <t>3.1</t>
  </si>
  <si>
    <t>Studii</t>
  </si>
  <si>
    <t>3.2</t>
  </si>
  <si>
    <t>Documentaţii-suport şi cheltuieli pentru obţinerea de avize,
acorduri şi autorizaţii</t>
  </si>
  <si>
    <t>Expertiza tehnica</t>
  </si>
  <si>
    <t>Certificarea performanţei energetice şi auditul energetic al clădirilor</t>
  </si>
  <si>
    <t>Proiectare şi Inginerie</t>
  </si>
  <si>
    <t>Organizarea procedurilor de achiziţie</t>
  </si>
  <si>
    <t>Asistenţă tehnică</t>
  </si>
  <si>
    <t xml:space="preserve">TOTAL CAPITOL 3     </t>
  </si>
  <si>
    <t>Capitolul 4
Cheltuieli pentru investiţia de bază</t>
  </si>
  <si>
    <t>4.1</t>
  </si>
  <si>
    <t>Construcţii şi Instalaţii</t>
  </si>
  <si>
    <t>4.2</t>
  </si>
  <si>
    <t>Montaj utilaje tehnologice</t>
  </si>
  <si>
    <t>4.3</t>
  </si>
  <si>
    <t>Utilaje, echipamente tehnologice şi funcţionale cu montaj</t>
  </si>
  <si>
    <t>4.4</t>
  </si>
  <si>
    <t>Utilaje fără montaj şi echipamente de transport</t>
  </si>
  <si>
    <t>4.5</t>
  </si>
  <si>
    <t>Dotări</t>
  </si>
  <si>
    <t>4.6</t>
  </si>
  <si>
    <t>Active necorporale</t>
  </si>
  <si>
    <t>buget de local</t>
  </si>
  <si>
    <t xml:space="preserve">TOTAL CAPITOL 4      </t>
  </si>
  <si>
    <t>Capitolul 5
Alte cheltuieli</t>
  </si>
  <si>
    <t>5.1</t>
  </si>
  <si>
    <t>Organizare de şantier:</t>
  </si>
  <si>
    <t>5.1.1</t>
  </si>
  <si>
    <t>Lucrări de construcţii</t>
  </si>
  <si>
    <t>5.1.2</t>
  </si>
  <si>
    <t>Cheltuieli conexe organizării de șantier</t>
  </si>
  <si>
    <t>5.2</t>
  </si>
  <si>
    <t>Comisioane, taxe, cote, costul creditului</t>
  </si>
  <si>
    <t>5.3</t>
  </si>
  <si>
    <t>Cheltuieli diverse şi neprevăzute</t>
  </si>
  <si>
    <t>Cheltuieli pentru informare şi publicitate</t>
  </si>
  <si>
    <t xml:space="preserve">TOTAL CAPITOL 5      </t>
  </si>
  <si>
    <t>Capitolul 6
Cheltuieli pentru probe tehnologice și teste și predare la beneficiar</t>
  </si>
  <si>
    <t>6.1</t>
  </si>
  <si>
    <t>Pregătirea personalului de exploatare.</t>
  </si>
  <si>
    <t>6.2</t>
  </si>
  <si>
    <t>Probe tehnologice și teste</t>
  </si>
  <si>
    <t xml:space="preserve">TOTAL CAPITOL 6      </t>
  </si>
  <si>
    <t>TOTAL GENERAL</t>
  </si>
  <si>
    <t xml:space="preserve">Din care C + M </t>
  </si>
  <si>
    <t>TOTAL GENERAL din care:</t>
  </si>
  <si>
    <t>Beneficiar:</t>
  </si>
  <si>
    <t>Proiectant:</t>
  </si>
  <si>
    <t>COMUNA IVANESTI, JUD. VASLUI</t>
  </si>
  <si>
    <t>PRIMAR NOVAC VASILE</t>
  </si>
  <si>
    <t>Nota:</t>
  </si>
  <si>
    <t xml:space="preserve">Beneficiar: Comuna IVANESTI, județul VASLUI                                                                                                                                                                                                                                                           PROIECTANT: SC HYDROPROJECT SRL, IASI
Adresă: str. Decebal, nr.28, judet Iasi 
Tel: 0740986279
J22/486/2014, CUI RO 32937883                                                                                                                                                                                                               </t>
  </si>
  <si>
    <t>SC HIDROPROJECT SRL</t>
  </si>
  <si>
    <t>ING. CRACIUN GABRIEL</t>
  </si>
  <si>
    <t>Construire si dotare scoala primara si gradinita cu program normal in sat Cosca, comuna Ivanesti, judetul Vaslui</t>
  </si>
  <si>
    <t>3.5.1.Temă de proiectare</t>
  </si>
  <si>
    <t>3.5.2. Studiu de prefezabilitate</t>
  </si>
  <si>
    <t>3.5.3. Studiu de fezabilitate/documentaţie de avizare a lucrărilor de intervenţii şi deviz general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</si>
  <si>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</si>
  <si>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</si>
  <si>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</si>
  <si>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Consultanta</t>
  </si>
  <si>
    <t>buget de stat/buget local</t>
  </si>
  <si>
    <t>Documentatie de demolare</t>
  </si>
  <si>
    <t>3.8.1.Asistenţă tehnică din partea proiectantului</t>
  </si>
  <si>
    <t>3.8.2.Diriginție de șantier</t>
  </si>
  <si>
    <t>DEVIZ  GENERAL -FINAL
ACTUALIZAT, suplimentare dirigintie de santier cu valoare TVA</t>
  </si>
  <si>
    <t>DEVIZ  GENERAL -REST DE EXECUTAT
ACTUALIZAT ,  suplimentare dirigintie de santier cu valoare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</si>
</sst>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m/yyyy"/>
    <numFmt numFmtId="165" formatCode="#,##0.0000"/>
  </numFmts>
  <fonts count="10" x14ac:knownFonts="1">
    <font>
      <sz val="10"/>
      <name val="Arial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</font>
    <font>
      <i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 applyProtection="1">
      <alignment vertical="center"/>
      <protection hidden="1"/>
    </xf>
    <xf numFmtId="164" fontId="5" fillId="0" borderId="0" xfId="0" applyNumberFormat="1" applyFont="1" applyAlignment="1" applyProtection="1">
      <alignment horizontal="left" vertical="center"/>
      <protection hidden="1"/>
    </xf>
    <xf numFmtId="165" fontId="5" fillId="0" borderId="1" xfId="0" applyNumberFormat="1" applyFont="1" applyBorder="1" applyAlignment="1" applyProtection="1">
      <alignment vertical="center" wrapText="1"/>
      <protection hidden="1"/>
    </xf>
    <xf numFmtId="165" fontId="3" fillId="0" borderId="0" xfId="0" applyNumberFormat="1" applyFont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vertical="center"/>
      <protection hidden="1"/>
    </xf>
    <xf numFmtId="3" fontId="3" fillId="3" borderId="2" xfId="0" applyNumberFormat="1" applyFont="1" applyFill="1" applyBorder="1" applyAlignment="1" applyProtection="1">
      <alignment horizontal="right" vertical="center"/>
      <protection hidden="1"/>
    </xf>
    <xf numFmtId="3" fontId="1" fillId="3" borderId="2" xfId="0" applyNumberFormat="1" applyFont="1" applyFill="1" applyBorder="1" applyAlignment="1" applyProtection="1">
      <alignment vertical="center"/>
      <protection locked="0" hidden="1"/>
    </xf>
    <xf numFmtId="3" fontId="1" fillId="3" borderId="2" xfId="0" applyNumberFormat="1" applyFont="1" applyFill="1" applyBorder="1" applyAlignment="1" applyProtection="1">
      <alignment vertical="center"/>
      <protection hidden="1"/>
    </xf>
    <xf numFmtId="0" fontId="1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vertical="center" wrapText="1"/>
      <protection hidden="1"/>
    </xf>
    <xf numFmtId="0" fontId="6" fillId="0" borderId="2" xfId="0" applyFont="1" applyBorder="1" applyAlignment="1" applyProtection="1">
      <alignment horizontal="right" vertical="center"/>
      <protection hidden="1"/>
    </xf>
    <xf numFmtId="3" fontId="6" fillId="3" borderId="2" xfId="0" applyNumberFormat="1" applyFont="1" applyFill="1" applyBorder="1" applyAlignment="1" applyProtection="1">
      <alignment horizontal="right" vertical="center"/>
      <protection hidden="1"/>
    </xf>
    <xf numFmtId="0" fontId="1" fillId="0" borderId="2" xfId="0" applyFont="1" applyBorder="1" applyAlignment="1">
      <alignment horizontal="center" vertical="center" wrapText="1"/>
    </xf>
    <xf numFmtId="3" fontId="7" fillId="3" borderId="2" xfId="0" applyNumberFormat="1" applyFont="1" applyFill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49" fontId="3" fillId="0" borderId="2" xfId="0" applyNumberFormat="1" applyFont="1" applyBorder="1" applyAlignment="1" applyProtection="1">
      <alignment horizontal="center" vertical="center"/>
      <protection hidden="1"/>
    </xf>
    <xf numFmtId="4" fontId="3" fillId="0" borderId="2" xfId="0" applyNumberFormat="1" applyFont="1" applyBorder="1" applyAlignment="1" applyProtection="1">
      <alignment horizontal="left" vertical="center" wrapText="1"/>
      <protection hidden="1"/>
    </xf>
    <xf numFmtId="4" fontId="3" fillId="3" borderId="2" xfId="0" applyNumberFormat="1" applyFont="1" applyFill="1" applyBorder="1" applyAlignment="1" applyProtection="1">
      <alignment horizontal="right" vertical="center"/>
      <protection hidden="1"/>
    </xf>
    <xf numFmtId="4" fontId="1" fillId="3" borderId="2" xfId="0" applyNumberFormat="1" applyFont="1" applyFill="1" applyBorder="1" applyAlignment="1" applyProtection="1">
      <alignment vertical="center"/>
      <protection hidden="1"/>
    </xf>
    <xf numFmtId="4" fontId="6" fillId="0" borderId="2" xfId="0" applyNumberFormat="1" applyFont="1" applyBorder="1" applyAlignment="1" applyProtection="1">
      <alignment horizontal="right" vertical="center"/>
      <protection hidden="1"/>
    </xf>
    <xf numFmtId="0" fontId="6" fillId="0" borderId="2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3" fontId="6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3" fontId="6" fillId="0" borderId="0" xfId="0" applyNumberFormat="1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9" fillId="0" borderId="0" xfId="0" applyFont="1" applyAlignment="1">
      <alignment vertical="center"/>
    </xf>
    <xf numFmtId="0" fontId="3" fillId="2" borderId="2" xfId="0" applyFont="1" applyFill="1" applyBorder="1" applyAlignment="1" applyProtection="1">
      <alignment horizontal="center" vertical="center"/>
      <protection hidden="1"/>
    </xf>
    <xf numFmtId="49" fontId="3" fillId="2" borderId="2" xfId="0" applyNumberFormat="1" applyFont="1" applyFill="1" applyBorder="1" applyAlignment="1" applyProtection="1">
      <alignment horizontal="center" vertical="center"/>
      <protection hidden="1"/>
    </xf>
    <xf numFmtId="4" fontId="3" fillId="4" borderId="2" xfId="0" applyNumberFormat="1" applyFont="1" applyFill="1" applyBorder="1" applyAlignment="1" applyProtection="1">
      <alignment horizontal="right" vertical="center"/>
      <protection hidden="1"/>
    </xf>
    <xf numFmtId="4" fontId="1" fillId="0" borderId="2" xfId="0" applyNumberFormat="1" applyFont="1" applyBorder="1" applyAlignment="1" applyProtection="1">
      <alignment vertical="center"/>
      <protection hidden="1"/>
    </xf>
    <xf numFmtId="4" fontId="7" fillId="3" borderId="2" xfId="0" applyNumberFormat="1" applyFont="1" applyFill="1" applyBorder="1" applyAlignment="1" applyProtection="1">
      <alignment horizontal="right" vertical="center"/>
      <protection hidden="1"/>
    </xf>
    <xf numFmtId="4" fontId="3" fillId="0" borderId="2" xfId="0" applyNumberFormat="1" applyFont="1" applyBorder="1" applyAlignment="1" applyProtection="1">
      <alignment horizontal="right" vertical="center"/>
      <protection hidden="1"/>
    </xf>
    <xf numFmtId="4" fontId="1" fillId="0" borderId="0" xfId="0" applyNumberFormat="1" applyFont="1"/>
    <xf numFmtId="4" fontId="7" fillId="4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2" xfId="0" applyNumberFormat="1" applyFont="1" applyBorder="1" applyAlignment="1" applyProtection="1">
      <alignment vertical="center"/>
      <protection hidden="1"/>
    </xf>
    <xf numFmtId="4" fontId="2" fillId="5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0" xfId="0" applyNumberFormat="1" applyFont="1" applyAlignment="1" applyProtection="1">
      <alignment horizontal="right" vertical="center"/>
      <protection hidden="1"/>
    </xf>
    <xf numFmtId="4" fontId="8" fillId="0" borderId="2" xfId="0" applyNumberFormat="1" applyFont="1" applyBorder="1" applyAlignment="1" applyProtection="1">
      <alignment horizontal="right" vertical="center"/>
      <protection hidden="1"/>
    </xf>
    <xf numFmtId="4" fontId="1" fillId="3" borderId="2" xfId="0" applyNumberFormat="1" applyFont="1" applyFill="1" applyBorder="1" applyAlignment="1">
      <alignment horizontal="right" vertical="center" wrapText="1"/>
    </xf>
    <xf numFmtId="4" fontId="1" fillId="3" borderId="2" xfId="0" applyNumberFormat="1" applyFont="1" applyFill="1" applyBorder="1" applyAlignment="1" applyProtection="1">
      <alignment horizontal="right" vertical="center"/>
      <protection hidden="1"/>
    </xf>
    <xf numFmtId="4" fontId="2" fillId="0" borderId="2" xfId="0" applyNumberFormat="1" applyFont="1" applyBorder="1" applyAlignment="1" applyProtection="1">
      <alignment horizontal="right" vertical="center"/>
      <protection hidden="1"/>
    </xf>
    <xf numFmtId="0" fontId="1" fillId="0" borderId="0" xfId="0" applyFont="1" applyAlignment="1">
      <alignment horizontal="left" vertical="center" wrapText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opLeftCell="A43" zoomScaleNormal="100" zoomScaleSheetLayoutView="115" workbookViewId="0">
      <selection activeCell="G66" sqref="G66"/>
    </sheetView>
  </sheetViews>
  <sheetFormatPr defaultColWidth="9.140625" defaultRowHeight="12.75" x14ac:dyDescent="0.2"/>
  <cols>
    <col min="1" max="1" width="8.85546875" style="1" customWidth="1"/>
    <col min="2" max="2" width="29.28515625" style="1" customWidth="1"/>
    <col min="3" max="3" width="15.28515625" style="1" customWidth="1"/>
    <col min="4" max="4" width="15.85546875" style="1" customWidth="1"/>
    <col min="5" max="5" width="13.7109375" style="1" customWidth="1"/>
    <col min="6" max="6" width="18.42578125" style="3" customWidth="1"/>
    <col min="7" max="7" width="11.28515625" style="53" bestFit="1" customWidth="1"/>
    <col min="8" max="16384" width="9.140625" style="4"/>
  </cols>
  <sheetData>
    <row r="1" spans="1:6" x14ac:dyDescent="0.2">
      <c r="B1" s="2"/>
      <c r="E1" s="2"/>
    </row>
    <row r="2" spans="1:6" ht="81.75" customHeight="1" x14ac:dyDescent="0.2">
      <c r="A2" s="66" t="s">
        <v>79</v>
      </c>
      <c r="B2" s="68"/>
      <c r="C2" s="68"/>
      <c r="D2" s="68"/>
      <c r="E2" s="68"/>
      <c r="F2" s="68"/>
    </row>
    <row r="3" spans="1:6" ht="36" customHeight="1" x14ac:dyDescent="0.2">
      <c r="A3" s="69" t="s">
        <v>94</v>
      </c>
      <c r="B3" s="69"/>
      <c r="C3" s="69"/>
      <c r="D3" s="69"/>
      <c r="E3" s="69"/>
      <c r="F3" s="69"/>
    </row>
    <row r="4" spans="1:6" ht="12.75" customHeight="1" x14ac:dyDescent="0.2">
      <c r="A4" s="70" t="s">
        <v>82</v>
      </c>
      <c r="B4" s="71"/>
      <c r="C4" s="71"/>
      <c r="D4" s="71"/>
      <c r="E4" s="71"/>
      <c r="F4" s="71"/>
    </row>
    <row r="5" spans="1:6" ht="33.75" customHeight="1" x14ac:dyDescent="0.2">
      <c r="A5" s="71"/>
      <c r="B5" s="71"/>
      <c r="C5" s="71"/>
      <c r="D5" s="71"/>
      <c r="E5" s="71"/>
      <c r="F5" s="71"/>
    </row>
    <row r="6" spans="1:6" ht="15" customHeight="1" x14ac:dyDescent="0.2">
      <c r="A6" s="5"/>
      <c r="B6" s="5"/>
      <c r="C6" s="5"/>
      <c r="D6" s="6"/>
      <c r="E6" s="7"/>
      <c r="F6" s="8"/>
    </row>
    <row r="7" spans="1:6" ht="25.5" customHeight="1" x14ac:dyDescent="0.2">
      <c r="A7" s="72" t="s">
        <v>1</v>
      </c>
      <c r="B7" s="72" t="s">
        <v>2</v>
      </c>
      <c r="C7" s="72" t="s">
        <v>3</v>
      </c>
      <c r="D7" s="72"/>
      <c r="E7" s="72"/>
      <c r="F7" s="73" t="s">
        <v>4</v>
      </c>
    </row>
    <row r="8" spans="1:6" ht="19.5" customHeight="1" x14ac:dyDescent="0.2">
      <c r="A8" s="72"/>
      <c r="B8" s="72"/>
      <c r="C8" s="72" t="s">
        <v>5</v>
      </c>
      <c r="D8" s="72" t="s">
        <v>6</v>
      </c>
      <c r="E8" s="72"/>
      <c r="F8" s="74"/>
    </row>
    <row r="9" spans="1:6" ht="25.5" x14ac:dyDescent="0.2">
      <c r="A9" s="72"/>
      <c r="B9" s="72"/>
      <c r="C9" s="72"/>
      <c r="D9" s="9" t="s">
        <v>7</v>
      </c>
      <c r="E9" s="9" t="s">
        <v>8</v>
      </c>
      <c r="F9" s="75"/>
    </row>
    <row r="10" spans="1:6" ht="13.15" customHeight="1" x14ac:dyDescent="0.2">
      <c r="A10" s="72"/>
      <c r="B10" s="72"/>
      <c r="C10" s="10" t="s">
        <v>9</v>
      </c>
      <c r="D10" s="11" t="s">
        <v>9</v>
      </c>
      <c r="E10" s="11" t="s">
        <v>9</v>
      </c>
      <c r="F10" s="12"/>
    </row>
    <row r="11" spans="1:6" ht="15" customHeight="1" x14ac:dyDescent="0.2">
      <c r="A11" s="13">
        <v>1</v>
      </c>
      <c r="B11" s="13">
        <v>2</v>
      </c>
      <c r="C11" s="13" t="s">
        <v>10</v>
      </c>
      <c r="D11" s="14">
        <v>4</v>
      </c>
      <c r="E11" s="14">
        <v>5</v>
      </c>
      <c r="F11" s="15">
        <v>6</v>
      </c>
    </row>
    <row r="12" spans="1:6" ht="28.5" customHeight="1" x14ac:dyDescent="0.2">
      <c r="A12" s="63" t="s">
        <v>11</v>
      </c>
      <c r="B12" s="64"/>
      <c r="C12" s="64"/>
      <c r="D12" s="64"/>
      <c r="E12" s="65"/>
      <c r="F12" s="15"/>
    </row>
    <row r="13" spans="1:6" ht="13.15" customHeight="1" x14ac:dyDescent="0.2">
      <c r="A13" s="13" t="s">
        <v>12</v>
      </c>
      <c r="B13" s="16" t="s">
        <v>13</v>
      </c>
      <c r="C13" s="17">
        <v>0</v>
      </c>
      <c r="D13" s="18">
        <v>0</v>
      </c>
      <c r="E13" s="19">
        <f>C13</f>
        <v>0</v>
      </c>
      <c r="F13" s="20" t="s">
        <v>14</v>
      </c>
    </row>
    <row r="14" spans="1:6" x14ac:dyDescent="0.2">
      <c r="A14" s="13" t="s">
        <v>15</v>
      </c>
      <c r="B14" s="16" t="s">
        <v>16</v>
      </c>
      <c r="C14" s="17">
        <v>0</v>
      </c>
      <c r="D14" s="19">
        <v>0</v>
      </c>
      <c r="E14" s="19">
        <f>C14</f>
        <v>0</v>
      </c>
      <c r="F14" s="20" t="s">
        <v>14</v>
      </c>
    </row>
    <row r="15" spans="1:6" ht="25.5" x14ac:dyDescent="0.2">
      <c r="A15" s="13" t="s">
        <v>17</v>
      </c>
      <c r="B15" s="21" t="s">
        <v>18</v>
      </c>
      <c r="C15" s="17">
        <v>0</v>
      </c>
      <c r="D15" s="19">
        <v>0</v>
      </c>
      <c r="E15" s="19">
        <f>C15</f>
        <v>0</v>
      </c>
      <c r="F15" s="20" t="s">
        <v>14</v>
      </c>
    </row>
    <row r="16" spans="1:6" ht="25.5" x14ac:dyDescent="0.2">
      <c r="A16" s="13">
        <v>1.4</v>
      </c>
      <c r="B16" s="21" t="s">
        <v>19</v>
      </c>
      <c r="C16" s="17">
        <v>0</v>
      </c>
      <c r="D16" s="19">
        <v>0</v>
      </c>
      <c r="E16" s="19">
        <v>0</v>
      </c>
      <c r="F16" s="20" t="str">
        <f>F15</f>
        <v>buget local</v>
      </c>
    </row>
    <row r="17" spans="1:6" ht="16.5" customHeight="1" x14ac:dyDescent="0.2">
      <c r="A17" s="16"/>
      <c r="B17" s="22" t="s">
        <v>20</v>
      </c>
      <c r="C17" s="23">
        <f>SUM(C13:C15)</f>
        <v>0</v>
      </c>
      <c r="D17" s="23">
        <f>SUM(D14:D15)</f>
        <v>0</v>
      </c>
      <c r="E17" s="23">
        <f>SUM(E13:E15)</f>
        <v>0</v>
      </c>
      <c r="F17" s="20"/>
    </row>
    <row r="18" spans="1:6" ht="34.5" customHeight="1" x14ac:dyDescent="0.2">
      <c r="A18" s="63" t="s">
        <v>21</v>
      </c>
      <c r="B18" s="64"/>
      <c r="C18" s="64"/>
      <c r="D18" s="64"/>
      <c r="E18" s="65"/>
      <c r="F18" s="24"/>
    </row>
    <row r="19" spans="1:6" ht="38.25" x14ac:dyDescent="0.2">
      <c r="A19" s="47" t="s">
        <v>22</v>
      </c>
      <c r="B19" s="21" t="s">
        <v>23</v>
      </c>
      <c r="C19" s="52">
        <f>D19+E19</f>
        <v>956039.23</v>
      </c>
      <c r="D19" s="50">
        <v>932762.9</v>
      </c>
      <c r="E19" s="50">
        <v>23276.33</v>
      </c>
      <c r="F19" s="24" t="s">
        <v>90</v>
      </c>
    </row>
    <row r="20" spans="1:6" ht="16.5" customHeight="1" x14ac:dyDescent="0.2">
      <c r="A20" s="16"/>
      <c r="B20" s="22" t="s">
        <v>25</v>
      </c>
      <c r="C20" s="31">
        <f>C19</f>
        <v>956039.23</v>
      </c>
      <c r="D20" s="31">
        <f>D19</f>
        <v>932762.9</v>
      </c>
      <c r="E20" s="31">
        <f>E19</f>
        <v>23276.33</v>
      </c>
      <c r="F20" s="24"/>
    </row>
    <row r="21" spans="1:6" ht="27.75" customHeight="1" x14ac:dyDescent="0.2">
      <c r="A21" s="63" t="s">
        <v>26</v>
      </c>
      <c r="B21" s="64"/>
      <c r="C21" s="64"/>
      <c r="D21" s="64"/>
      <c r="E21" s="65"/>
      <c r="F21" s="24"/>
    </row>
    <row r="22" spans="1:6" x14ac:dyDescent="0.2">
      <c r="A22" s="13" t="s">
        <v>27</v>
      </c>
      <c r="B22" s="21" t="s">
        <v>28</v>
      </c>
      <c r="C22" s="51">
        <v>0</v>
      </c>
      <c r="D22" s="19"/>
      <c r="E22" s="30">
        <f>C22</f>
        <v>0</v>
      </c>
      <c r="F22" s="20" t="s">
        <v>14</v>
      </c>
    </row>
    <row r="23" spans="1:6" ht="42.75" customHeight="1" x14ac:dyDescent="0.2">
      <c r="A23" s="13" t="s">
        <v>29</v>
      </c>
      <c r="B23" s="21" t="s">
        <v>30</v>
      </c>
      <c r="C23" s="51">
        <v>10671.29</v>
      </c>
      <c r="D23" s="19"/>
      <c r="E23" s="30">
        <f>C23</f>
        <v>10671.29</v>
      </c>
      <c r="F23" s="20" t="s">
        <v>14</v>
      </c>
    </row>
    <row r="24" spans="1:6" x14ac:dyDescent="0.2">
      <c r="A24" s="13">
        <v>3.3</v>
      </c>
      <c r="B24" s="21" t="s">
        <v>31</v>
      </c>
      <c r="C24" s="51">
        <v>5500</v>
      </c>
      <c r="D24" s="19"/>
      <c r="E24" s="30">
        <f>C24</f>
        <v>5500</v>
      </c>
      <c r="F24" s="20" t="str">
        <f>F23</f>
        <v>buget local</v>
      </c>
    </row>
    <row r="25" spans="1:6" x14ac:dyDescent="0.2">
      <c r="A25" s="13">
        <v>3.3</v>
      </c>
      <c r="B25" s="21" t="s">
        <v>91</v>
      </c>
      <c r="C25" s="51">
        <v>3000</v>
      </c>
      <c r="D25" s="19"/>
      <c r="E25" s="30">
        <f>C25</f>
        <v>3000</v>
      </c>
      <c r="F25" s="20"/>
    </row>
    <row r="26" spans="1:6" ht="25.5" x14ac:dyDescent="0.2">
      <c r="A26" s="13">
        <v>3.4</v>
      </c>
      <c r="B26" s="21" t="s">
        <v>32</v>
      </c>
      <c r="C26" s="51">
        <v>2000</v>
      </c>
      <c r="D26" s="19"/>
      <c r="E26" s="30">
        <f>C26</f>
        <v>2000</v>
      </c>
      <c r="F26" s="20" t="str">
        <f>F24</f>
        <v>buget local</v>
      </c>
    </row>
    <row r="27" spans="1:6" x14ac:dyDescent="0.2">
      <c r="A27" s="14">
        <v>3.5</v>
      </c>
      <c r="B27" s="26" t="s">
        <v>33</v>
      </c>
      <c r="C27" s="54">
        <f>SUM(C29:C33)</f>
        <v>67127.31</v>
      </c>
      <c r="D27" s="54">
        <f>SUM(D28:D33)</f>
        <v>49277.31</v>
      </c>
      <c r="E27" s="54">
        <f>SUM(E28:E33)</f>
        <v>17850</v>
      </c>
      <c r="F27" s="24"/>
    </row>
    <row r="28" spans="1:6" x14ac:dyDescent="0.2">
      <c r="A28" s="14"/>
      <c r="B28" s="21" t="s">
        <v>83</v>
      </c>
      <c r="C28" s="29">
        <v>0</v>
      </c>
      <c r="D28" s="25"/>
      <c r="E28" s="25"/>
      <c r="F28" s="20" t="str">
        <f>F26</f>
        <v>buget local</v>
      </c>
    </row>
    <row r="29" spans="1:6" x14ac:dyDescent="0.2">
      <c r="A29" s="27"/>
      <c r="B29" s="21" t="s">
        <v>84</v>
      </c>
      <c r="C29" s="29">
        <v>0</v>
      </c>
      <c r="D29" s="30"/>
      <c r="E29" s="30">
        <f>C29</f>
        <v>0</v>
      </c>
      <c r="F29" s="20" t="str">
        <f>F28</f>
        <v>buget local</v>
      </c>
    </row>
    <row r="30" spans="1:6" ht="51" x14ac:dyDescent="0.2">
      <c r="A30" s="27"/>
      <c r="B30" s="21" t="s">
        <v>85</v>
      </c>
      <c r="C30" s="30">
        <v>17850</v>
      </c>
      <c r="D30" s="30">
        <v>0</v>
      </c>
      <c r="E30" s="30">
        <f>C30</f>
        <v>17850</v>
      </c>
      <c r="F30" s="20" t="str">
        <f>F29</f>
        <v>buget local</v>
      </c>
    </row>
    <row r="31" spans="1:6" ht="38.25" x14ac:dyDescent="0.2">
      <c r="A31" s="48"/>
      <c r="B31" s="21" t="s">
        <v>86</v>
      </c>
      <c r="C31" s="30">
        <v>4491.66</v>
      </c>
      <c r="D31" s="30">
        <f>C31</f>
        <v>4491.66</v>
      </c>
      <c r="E31" s="30">
        <v>0</v>
      </c>
      <c r="F31" s="20" t="str">
        <f>F30</f>
        <v>buget local</v>
      </c>
    </row>
    <row r="32" spans="1:6" ht="38.25" x14ac:dyDescent="0.2">
      <c r="A32" s="48"/>
      <c r="B32" s="21" t="s">
        <v>87</v>
      </c>
      <c r="C32" s="49">
        <v>5355</v>
      </c>
      <c r="D32" s="50">
        <f>C32</f>
        <v>5355</v>
      </c>
      <c r="E32" s="50">
        <v>0</v>
      </c>
      <c r="F32" s="24" t="s">
        <v>24</v>
      </c>
    </row>
    <row r="33" spans="1:6" ht="25.5" x14ac:dyDescent="0.2">
      <c r="A33" s="48"/>
      <c r="B33" s="28" t="s">
        <v>88</v>
      </c>
      <c r="C33" s="50">
        <v>39430.65</v>
      </c>
      <c r="D33" s="50">
        <f>C33</f>
        <v>39430.65</v>
      </c>
      <c r="E33" s="50">
        <v>0</v>
      </c>
      <c r="F33" s="24" t="str">
        <f>F32</f>
        <v>buget de stat</v>
      </c>
    </row>
    <row r="34" spans="1:6" x14ac:dyDescent="0.2">
      <c r="A34" s="13">
        <v>3.6</v>
      </c>
      <c r="B34" s="21" t="s">
        <v>34</v>
      </c>
      <c r="C34" s="51">
        <v>6500</v>
      </c>
      <c r="D34" s="30">
        <v>0</v>
      </c>
      <c r="E34" s="30">
        <f>C34</f>
        <v>6500</v>
      </c>
      <c r="F34" s="20" t="s">
        <v>14</v>
      </c>
    </row>
    <row r="35" spans="1:6" x14ac:dyDescent="0.2">
      <c r="A35" s="13">
        <v>3.7</v>
      </c>
      <c r="B35" s="21" t="s">
        <v>89</v>
      </c>
      <c r="C35" s="51">
        <v>10000</v>
      </c>
      <c r="D35" s="30">
        <v>0</v>
      </c>
      <c r="E35" s="30">
        <f>C35</f>
        <v>10000</v>
      </c>
      <c r="F35" s="20" t="s">
        <v>14</v>
      </c>
    </row>
    <row r="36" spans="1:6" x14ac:dyDescent="0.2">
      <c r="A36" s="47">
        <v>3.8</v>
      </c>
      <c r="B36" s="21" t="s">
        <v>35</v>
      </c>
      <c r="C36" s="51">
        <v>41544.25</v>
      </c>
      <c r="D36" s="30">
        <v>0</v>
      </c>
      <c r="E36" s="30">
        <f>C36</f>
        <v>41544.25</v>
      </c>
      <c r="F36" s="20" t="s">
        <v>14</v>
      </c>
    </row>
    <row r="37" spans="1:6" ht="16.5" customHeight="1" x14ac:dyDescent="0.2">
      <c r="A37" s="16"/>
      <c r="B37" s="22" t="s">
        <v>36</v>
      </c>
      <c r="C37" s="31">
        <f>C36+C35+C34+C27+C26+C24+C23+C22+C25</f>
        <v>146342.85</v>
      </c>
      <c r="D37" s="31">
        <f>D36+D35+D34+D27+D26+D24+D23+D22</f>
        <v>49277.31</v>
      </c>
      <c r="E37" s="31">
        <f>E36+E35+E34+E27+E26+E24+E23+E22+E25</f>
        <v>97065.540000000008</v>
      </c>
      <c r="F37" s="24"/>
    </row>
    <row r="38" spans="1:6" ht="26.25" customHeight="1" x14ac:dyDescent="0.2">
      <c r="A38" s="63" t="s">
        <v>37</v>
      </c>
      <c r="B38" s="64"/>
      <c r="C38" s="64"/>
      <c r="D38" s="64"/>
      <c r="E38" s="65"/>
      <c r="F38" s="24"/>
    </row>
    <row r="39" spans="1:6" ht="13.15" customHeight="1" x14ac:dyDescent="0.2">
      <c r="A39" s="47" t="s">
        <v>38</v>
      </c>
      <c r="B39" s="21" t="s">
        <v>39</v>
      </c>
      <c r="C39" s="52">
        <v>2464307.0699999998</v>
      </c>
      <c r="D39" s="50">
        <f>C39</f>
        <v>2464307.0699999998</v>
      </c>
      <c r="E39" s="50">
        <v>0</v>
      </c>
      <c r="F39" s="24" t="s">
        <v>24</v>
      </c>
    </row>
    <row r="40" spans="1:6" ht="16.5" customHeight="1" x14ac:dyDescent="0.2">
      <c r="A40" s="47" t="s">
        <v>40</v>
      </c>
      <c r="B40" s="21" t="s">
        <v>41</v>
      </c>
      <c r="C40" s="52">
        <v>25752.77</v>
      </c>
      <c r="D40" s="52">
        <f>C40</f>
        <v>25752.77</v>
      </c>
      <c r="E40" s="50">
        <v>0</v>
      </c>
      <c r="F40" s="24" t="s">
        <v>24</v>
      </c>
    </row>
    <row r="41" spans="1:6" ht="25.5" x14ac:dyDescent="0.2">
      <c r="A41" s="47" t="s">
        <v>42</v>
      </c>
      <c r="B41" s="21" t="s">
        <v>43</v>
      </c>
      <c r="C41" s="52">
        <v>132273.78</v>
      </c>
      <c r="D41" s="52">
        <f>C41</f>
        <v>132273.78</v>
      </c>
      <c r="E41" s="50">
        <v>0</v>
      </c>
      <c r="F41" s="24" t="s">
        <v>24</v>
      </c>
    </row>
    <row r="42" spans="1:6" ht="25.5" x14ac:dyDescent="0.2">
      <c r="A42" s="13" t="s">
        <v>44</v>
      </c>
      <c r="B42" s="21" t="s">
        <v>45</v>
      </c>
      <c r="C42" s="52">
        <v>0</v>
      </c>
      <c r="D42" s="52">
        <v>0</v>
      </c>
      <c r="E42" s="52">
        <v>0</v>
      </c>
      <c r="F42" s="24" t="s">
        <v>24</v>
      </c>
    </row>
    <row r="43" spans="1:6" x14ac:dyDescent="0.2">
      <c r="A43" s="13" t="s">
        <v>46</v>
      </c>
      <c r="B43" s="21" t="s">
        <v>47</v>
      </c>
      <c r="C43" s="52">
        <v>82237.33</v>
      </c>
      <c r="D43" s="52">
        <f>C43</f>
        <v>82237.33</v>
      </c>
      <c r="E43" s="50">
        <v>0</v>
      </c>
      <c r="F43" s="24" t="s">
        <v>24</v>
      </c>
    </row>
    <row r="44" spans="1:6" ht="18.600000000000001" customHeight="1" x14ac:dyDescent="0.2">
      <c r="A44" s="13" t="s">
        <v>48</v>
      </c>
      <c r="B44" s="21" t="s">
        <v>49</v>
      </c>
      <c r="C44" s="29">
        <v>0</v>
      </c>
      <c r="D44" s="29">
        <v>0</v>
      </c>
      <c r="E44" s="30">
        <f>C44</f>
        <v>0</v>
      </c>
      <c r="F44" s="20" t="s">
        <v>50</v>
      </c>
    </row>
    <row r="45" spans="1:6" x14ac:dyDescent="0.2">
      <c r="A45" s="16"/>
      <c r="B45" s="22" t="s">
        <v>51</v>
      </c>
      <c r="C45" s="31">
        <f>SUM(C39:C44)</f>
        <v>2704570.9499999997</v>
      </c>
      <c r="D45" s="31">
        <f>SUM(D39:D44)</f>
        <v>2704570.9499999997</v>
      </c>
      <c r="E45" s="55">
        <f>SUM(E39:E44)</f>
        <v>0</v>
      </c>
      <c r="F45" s="24"/>
    </row>
    <row r="46" spans="1:6" ht="25.5" customHeight="1" x14ac:dyDescent="0.2">
      <c r="A46" s="63" t="s">
        <v>52</v>
      </c>
      <c r="B46" s="64"/>
      <c r="C46" s="64"/>
      <c r="D46" s="64"/>
      <c r="E46" s="65"/>
      <c r="F46" s="24"/>
    </row>
    <row r="47" spans="1:6" ht="12.75" customHeight="1" x14ac:dyDescent="0.2">
      <c r="A47" s="13" t="s">
        <v>53</v>
      </c>
      <c r="B47" s="16" t="s">
        <v>54</v>
      </c>
      <c r="C47" s="52">
        <f>C48+C49</f>
        <v>40382.71</v>
      </c>
      <c r="D47" s="52">
        <f>D48</f>
        <v>40382.71</v>
      </c>
      <c r="E47" s="52">
        <f>E49</f>
        <v>0</v>
      </c>
      <c r="F47" s="24"/>
    </row>
    <row r="48" spans="1:6" x14ac:dyDescent="0.2">
      <c r="A48" s="48" t="s">
        <v>55</v>
      </c>
      <c r="B48" s="21" t="s">
        <v>56</v>
      </c>
      <c r="C48" s="52">
        <v>40382.71</v>
      </c>
      <c r="D48" s="50">
        <f>C48</f>
        <v>40382.71</v>
      </c>
      <c r="E48" s="50">
        <v>0</v>
      </c>
      <c r="F48" s="24" t="s">
        <v>24</v>
      </c>
    </row>
    <row r="49" spans="1:6" ht="15.75" customHeight="1" x14ac:dyDescent="0.2">
      <c r="A49" s="27" t="s">
        <v>57</v>
      </c>
      <c r="B49" s="16" t="s">
        <v>58</v>
      </c>
      <c r="C49" s="29">
        <v>0</v>
      </c>
      <c r="D49" s="30">
        <v>0</v>
      </c>
      <c r="E49" s="30">
        <f>C49</f>
        <v>0</v>
      </c>
      <c r="F49" s="20" t="s">
        <v>14</v>
      </c>
    </row>
    <row r="50" spans="1:6" ht="26.25" customHeight="1" x14ac:dyDescent="0.2">
      <c r="A50" s="13" t="s">
        <v>59</v>
      </c>
      <c r="B50" s="21" t="s">
        <v>60</v>
      </c>
      <c r="C50" s="29">
        <f>14014.9-175+9373.8</f>
        <v>23213.699999999997</v>
      </c>
      <c r="D50" s="29">
        <v>0</v>
      </c>
      <c r="E50" s="29">
        <f>C50</f>
        <v>23213.699999999997</v>
      </c>
      <c r="F50" s="20" t="s">
        <v>14</v>
      </c>
    </row>
    <row r="51" spans="1:6" x14ac:dyDescent="0.2">
      <c r="A51" s="13" t="s">
        <v>61</v>
      </c>
      <c r="B51" s="21" t="s">
        <v>62</v>
      </c>
      <c r="C51" s="52"/>
      <c r="D51" s="50">
        <f>C51</f>
        <v>0</v>
      </c>
      <c r="E51" s="50">
        <v>0</v>
      </c>
      <c r="F51" s="24" t="s">
        <v>24</v>
      </c>
    </row>
    <row r="52" spans="1:6" ht="25.5" x14ac:dyDescent="0.2">
      <c r="A52" s="13">
        <v>5.4</v>
      </c>
      <c r="B52" s="21" t="s">
        <v>63</v>
      </c>
      <c r="C52" s="29">
        <v>175</v>
      </c>
      <c r="D52" s="29"/>
      <c r="E52" s="29">
        <f>C52</f>
        <v>175</v>
      </c>
      <c r="F52" s="20" t="s">
        <v>14</v>
      </c>
    </row>
    <row r="53" spans="1:6" x14ac:dyDescent="0.2">
      <c r="A53" s="16"/>
      <c r="B53" s="22" t="s">
        <v>64</v>
      </c>
      <c r="C53" s="31">
        <f>C47+C50+C51+C52</f>
        <v>63771.409999999996</v>
      </c>
      <c r="D53" s="31">
        <f>D47+D50+D51</f>
        <v>40382.71</v>
      </c>
      <c r="E53" s="31">
        <f>E47+E50+E51+E52</f>
        <v>23388.699999999997</v>
      </c>
      <c r="F53" s="24"/>
    </row>
    <row r="54" spans="1:6" ht="27" customHeight="1" x14ac:dyDescent="0.2">
      <c r="A54" s="63" t="s">
        <v>65</v>
      </c>
      <c r="B54" s="64"/>
      <c r="C54" s="64"/>
      <c r="D54" s="64"/>
      <c r="E54" s="65"/>
      <c r="F54" s="24"/>
    </row>
    <row r="55" spans="1:6" ht="25.5" x14ac:dyDescent="0.2">
      <c r="A55" s="13" t="s">
        <v>66</v>
      </c>
      <c r="B55" s="21" t="s">
        <v>67</v>
      </c>
      <c r="C55" s="29">
        <v>0</v>
      </c>
      <c r="D55" s="30">
        <v>0</v>
      </c>
      <c r="E55" s="30">
        <f>C55</f>
        <v>0</v>
      </c>
      <c r="F55" s="20" t="s">
        <v>14</v>
      </c>
    </row>
    <row r="56" spans="1:6" x14ac:dyDescent="0.2">
      <c r="A56" s="13" t="s">
        <v>68</v>
      </c>
      <c r="B56" s="21" t="s">
        <v>69</v>
      </c>
      <c r="C56" s="29">
        <v>0</v>
      </c>
      <c r="D56" s="30">
        <v>0</v>
      </c>
      <c r="E56" s="30">
        <f>C56</f>
        <v>0</v>
      </c>
      <c r="F56" s="20" t="s">
        <v>14</v>
      </c>
    </row>
    <row r="57" spans="1:6" x14ac:dyDescent="0.2">
      <c r="A57" s="16"/>
      <c r="B57" s="22" t="s">
        <v>70</v>
      </c>
      <c r="C57" s="31">
        <f>C56+C55</f>
        <v>0</v>
      </c>
      <c r="D57" s="31">
        <f>D56+D55</f>
        <v>0</v>
      </c>
      <c r="E57" s="31">
        <f>E56+E55</f>
        <v>0</v>
      </c>
      <c r="F57" s="24"/>
    </row>
    <row r="58" spans="1:6" ht="21" customHeight="1" x14ac:dyDescent="0.2">
      <c r="A58" s="16"/>
      <c r="B58" s="32" t="s">
        <v>71</v>
      </c>
      <c r="C58" s="56">
        <f>C57+C53+C45+C37+C20+C17</f>
        <v>3870724.44</v>
      </c>
      <c r="D58" s="56">
        <f>D57+D53+D45+D37+D20+D17</f>
        <v>3726993.8699999996</v>
      </c>
      <c r="E58" s="56">
        <f>E57+E53+E45+E37+E20+E17</f>
        <v>143730.57</v>
      </c>
      <c r="F58" s="24"/>
    </row>
    <row r="59" spans="1:6" x14ac:dyDescent="0.2">
      <c r="A59" s="16"/>
      <c r="B59" s="32" t="s">
        <v>72</v>
      </c>
      <c r="C59" s="31">
        <f>C17+C20+C39+C40+C48</f>
        <v>3486481.78</v>
      </c>
      <c r="D59" s="31">
        <f>D17+D20+D39+D40+D48</f>
        <v>3463205.4499999997</v>
      </c>
      <c r="E59" s="31">
        <f>E17+E20+E39+E40+E48</f>
        <v>23276.33</v>
      </c>
      <c r="F59" s="24"/>
    </row>
    <row r="60" spans="1:6" x14ac:dyDescent="0.2">
      <c r="A60" s="33"/>
      <c r="B60" s="34"/>
      <c r="C60" s="57"/>
      <c r="D60" s="35"/>
      <c r="E60" s="35"/>
      <c r="F60" s="36"/>
    </row>
    <row r="61" spans="1:6" x14ac:dyDescent="0.2">
      <c r="A61" s="33"/>
      <c r="B61" s="34"/>
      <c r="C61" s="35"/>
      <c r="D61" s="35"/>
      <c r="E61" s="35"/>
      <c r="F61" s="36"/>
    </row>
    <row r="62" spans="1:6" x14ac:dyDescent="0.2">
      <c r="A62" s="33"/>
      <c r="B62" s="34"/>
      <c r="C62" s="35"/>
      <c r="D62" s="35"/>
      <c r="E62" s="35"/>
      <c r="F62" s="36"/>
    </row>
    <row r="63" spans="1:6" x14ac:dyDescent="0.2">
      <c r="A63" s="33"/>
      <c r="B63" s="34"/>
      <c r="C63" s="35"/>
      <c r="D63" s="35"/>
      <c r="E63" s="35"/>
      <c r="F63" s="36"/>
    </row>
    <row r="64" spans="1:6" x14ac:dyDescent="0.2">
      <c r="A64" s="33"/>
      <c r="B64" s="22" t="s">
        <v>73</v>
      </c>
      <c r="C64" s="31">
        <f>C58</f>
        <v>3870724.44</v>
      </c>
      <c r="D64" s="35"/>
      <c r="E64" s="35"/>
      <c r="F64" s="36"/>
    </row>
    <row r="65" spans="1:6" ht="21" customHeight="1" x14ac:dyDescent="0.2">
      <c r="A65" s="33"/>
      <c r="B65" s="37" t="s">
        <v>24</v>
      </c>
      <c r="C65" s="58">
        <f>D58</f>
        <v>3726993.8699999996</v>
      </c>
      <c r="D65" s="35"/>
      <c r="E65" s="35"/>
      <c r="F65" s="36"/>
    </row>
    <row r="66" spans="1:6" ht="21" customHeight="1" x14ac:dyDescent="0.2">
      <c r="A66" s="33"/>
      <c r="B66" s="38" t="s">
        <v>14</v>
      </c>
      <c r="C66" s="59">
        <f>E58</f>
        <v>143730.57</v>
      </c>
      <c r="D66" s="35"/>
      <c r="E66" s="35"/>
      <c r="F66" s="36"/>
    </row>
    <row r="67" spans="1:6" x14ac:dyDescent="0.2">
      <c r="A67" s="33"/>
      <c r="B67" s="39"/>
      <c r="C67" s="39"/>
      <c r="D67" s="35"/>
      <c r="E67" s="35"/>
      <c r="F67" s="36"/>
    </row>
    <row r="68" spans="1:6" x14ac:dyDescent="0.2">
      <c r="A68" s="33"/>
      <c r="B68" s="39"/>
      <c r="C68" s="39"/>
      <c r="D68" s="35"/>
      <c r="E68" s="35"/>
      <c r="F68" s="36"/>
    </row>
    <row r="69" spans="1:6" x14ac:dyDescent="0.2">
      <c r="A69" s="33"/>
      <c r="B69" s="34" t="s">
        <v>74</v>
      </c>
      <c r="C69" s="35"/>
      <c r="D69" s="35"/>
      <c r="E69" s="40" t="s">
        <v>75</v>
      </c>
      <c r="F69" s="41"/>
    </row>
    <row r="70" spans="1:6" x14ac:dyDescent="0.2">
      <c r="A70" s="33"/>
      <c r="B70" s="66" t="s">
        <v>76</v>
      </c>
      <c r="C70" s="66"/>
      <c r="D70" s="42"/>
      <c r="E70" s="66" t="s">
        <v>80</v>
      </c>
      <c r="F70" s="66"/>
    </row>
    <row r="71" spans="1:6" x14ac:dyDescent="0.2">
      <c r="A71" s="33"/>
      <c r="B71" s="67" t="s">
        <v>77</v>
      </c>
      <c r="C71" s="67"/>
      <c r="D71" s="42"/>
      <c r="E71" s="67" t="s">
        <v>81</v>
      </c>
      <c r="F71" s="67"/>
    </row>
    <row r="72" spans="1:6" ht="25.5" customHeight="1" x14ac:dyDescent="0.2">
      <c r="A72" s="33"/>
      <c r="B72" s="42"/>
      <c r="C72" s="42"/>
      <c r="D72" s="42"/>
      <c r="E72" s="66"/>
      <c r="F72" s="66"/>
    </row>
    <row r="73" spans="1:6" x14ac:dyDescent="0.2">
      <c r="A73" s="33"/>
      <c r="B73" s="43"/>
      <c r="C73" s="42"/>
      <c r="D73" s="44"/>
      <c r="E73" s="44"/>
    </row>
    <row r="74" spans="1:6" x14ac:dyDescent="0.2">
      <c r="A74" s="33"/>
      <c r="B74" s="43"/>
      <c r="C74" s="42"/>
      <c r="D74" s="44"/>
      <c r="E74" s="44"/>
    </row>
    <row r="75" spans="1:6" x14ac:dyDescent="0.2">
      <c r="A75" s="45"/>
      <c r="B75" s="44"/>
      <c r="C75" s="44"/>
      <c r="D75" s="44"/>
      <c r="E75" s="44"/>
    </row>
    <row r="78" spans="1:6" x14ac:dyDescent="0.2">
      <c r="B78" s="46" t="s">
        <v>78</v>
      </c>
    </row>
    <row r="79" spans="1:6" ht="247.5" customHeight="1" x14ac:dyDescent="0.2">
      <c r="A79" s="62" t="s">
        <v>0</v>
      </c>
      <c r="B79" s="62"/>
      <c r="C79" s="62"/>
      <c r="D79" s="62"/>
      <c r="E79" s="62"/>
      <c r="F79" s="62"/>
    </row>
    <row r="80" spans="1:6" ht="14.25" customHeight="1" x14ac:dyDescent="0.2">
      <c r="B80" s="4"/>
    </row>
    <row r="81" spans="1:7" ht="71.25" customHeight="1" x14ac:dyDescent="0.2"/>
    <row r="82" spans="1:7" s="3" customFormat="1" ht="14.25" customHeight="1" x14ac:dyDescent="0.2">
      <c r="A82" s="1"/>
      <c r="B82" s="1"/>
      <c r="C82" s="1"/>
      <c r="D82" s="1"/>
      <c r="E82" s="1"/>
      <c r="G82" s="53"/>
    </row>
    <row r="83" spans="1:7" s="3" customFormat="1" ht="14.25" customHeight="1" x14ac:dyDescent="0.2">
      <c r="A83" s="1"/>
      <c r="B83" s="1"/>
      <c r="C83" s="1"/>
      <c r="D83" s="1"/>
      <c r="E83" s="1"/>
      <c r="G83" s="53"/>
    </row>
  </sheetData>
  <mergeCells count="21">
    <mergeCell ref="A2:F2"/>
    <mergeCell ref="A3:F3"/>
    <mergeCell ref="A4:F5"/>
    <mergeCell ref="A7:A10"/>
    <mergeCell ref="B7:B10"/>
    <mergeCell ref="C7:E7"/>
    <mergeCell ref="F7:F9"/>
    <mergeCell ref="C8:C9"/>
    <mergeCell ref="D8:E8"/>
    <mergeCell ref="A79:F79"/>
    <mergeCell ref="A12:E12"/>
    <mergeCell ref="A18:E18"/>
    <mergeCell ref="A21:E21"/>
    <mergeCell ref="A38:E38"/>
    <mergeCell ref="A46:E46"/>
    <mergeCell ref="A54:E54"/>
    <mergeCell ref="B70:C70"/>
    <mergeCell ref="E70:F70"/>
    <mergeCell ref="B71:C71"/>
    <mergeCell ref="E71:F71"/>
    <mergeCell ref="E72:F72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topLeftCell="A4" zoomScaleNormal="100" zoomScaleSheetLayoutView="115" workbookViewId="0">
      <selection activeCell="C36" sqref="C36"/>
    </sheetView>
  </sheetViews>
  <sheetFormatPr defaultColWidth="9.140625" defaultRowHeight="12.75" x14ac:dyDescent="0.2"/>
  <cols>
    <col min="1" max="1" width="8.85546875" style="1" customWidth="1"/>
    <col min="2" max="2" width="29.28515625" style="1" customWidth="1"/>
    <col min="3" max="3" width="15.28515625" style="1" customWidth="1"/>
    <col min="4" max="4" width="15.85546875" style="1" customWidth="1"/>
    <col min="5" max="5" width="13.7109375" style="1" customWidth="1"/>
    <col min="6" max="6" width="18.42578125" style="3" customWidth="1"/>
    <col min="7" max="7" width="11.28515625" style="53" bestFit="1" customWidth="1"/>
    <col min="8" max="16384" width="9.140625" style="4"/>
  </cols>
  <sheetData>
    <row r="1" spans="1:6" x14ac:dyDescent="0.2">
      <c r="B1" s="2"/>
      <c r="E1" s="2"/>
    </row>
    <row r="2" spans="1:6" ht="81.75" customHeight="1" x14ac:dyDescent="0.2">
      <c r="A2" s="66" t="s">
        <v>79</v>
      </c>
      <c r="B2" s="68"/>
      <c r="C2" s="68"/>
      <c r="D2" s="68"/>
      <c r="E2" s="68"/>
      <c r="F2" s="68"/>
    </row>
    <row r="3" spans="1:6" ht="36" customHeight="1" x14ac:dyDescent="0.2">
      <c r="A3" s="69" t="s">
        <v>95</v>
      </c>
      <c r="B3" s="69"/>
      <c r="C3" s="69"/>
      <c r="D3" s="69"/>
      <c r="E3" s="69"/>
      <c r="F3" s="69"/>
    </row>
    <row r="4" spans="1:6" ht="12.75" customHeight="1" x14ac:dyDescent="0.2">
      <c r="A4" s="70" t="s">
        <v>82</v>
      </c>
      <c r="B4" s="71"/>
      <c r="C4" s="71"/>
      <c r="D4" s="71"/>
      <c r="E4" s="71"/>
      <c r="F4" s="71"/>
    </row>
    <row r="5" spans="1:6" ht="33.75" customHeight="1" x14ac:dyDescent="0.2">
      <c r="A5" s="71"/>
      <c r="B5" s="71"/>
      <c r="C5" s="71"/>
      <c r="D5" s="71"/>
      <c r="E5" s="71"/>
      <c r="F5" s="71"/>
    </row>
    <row r="6" spans="1:6" ht="15" customHeight="1" x14ac:dyDescent="0.2">
      <c r="A6" s="5"/>
      <c r="B6" s="5"/>
      <c r="C6" s="5"/>
      <c r="D6" s="6"/>
      <c r="E6" s="7"/>
      <c r="F6" s="8"/>
    </row>
    <row r="7" spans="1:6" ht="25.5" customHeight="1" x14ac:dyDescent="0.2">
      <c r="A7" s="72" t="s">
        <v>1</v>
      </c>
      <c r="B7" s="72" t="s">
        <v>2</v>
      </c>
      <c r="C7" s="72" t="s">
        <v>3</v>
      </c>
      <c r="D7" s="72"/>
      <c r="E7" s="72"/>
      <c r="F7" s="73" t="s">
        <v>4</v>
      </c>
    </row>
    <row r="8" spans="1:6" ht="19.5" customHeight="1" x14ac:dyDescent="0.2">
      <c r="A8" s="72"/>
      <c r="B8" s="72"/>
      <c r="C8" s="72" t="s">
        <v>5</v>
      </c>
      <c r="D8" s="72" t="s">
        <v>6</v>
      </c>
      <c r="E8" s="72"/>
      <c r="F8" s="74"/>
    </row>
    <row r="9" spans="1:6" ht="25.5" x14ac:dyDescent="0.2">
      <c r="A9" s="72"/>
      <c r="B9" s="72"/>
      <c r="C9" s="72"/>
      <c r="D9" s="9" t="s">
        <v>7</v>
      </c>
      <c r="E9" s="9" t="s">
        <v>8</v>
      </c>
      <c r="F9" s="75"/>
    </row>
    <row r="10" spans="1:6" ht="13.15" customHeight="1" x14ac:dyDescent="0.2">
      <c r="A10" s="72"/>
      <c r="B10" s="72"/>
      <c r="C10" s="10" t="s">
        <v>9</v>
      </c>
      <c r="D10" s="11" t="s">
        <v>9</v>
      </c>
      <c r="E10" s="11" t="s">
        <v>9</v>
      </c>
      <c r="F10" s="12"/>
    </row>
    <row r="11" spans="1:6" ht="15" customHeight="1" x14ac:dyDescent="0.2">
      <c r="A11" s="13">
        <v>1</v>
      </c>
      <c r="B11" s="13">
        <v>2</v>
      </c>
      <c r="C11" s="13" t="s">
        <v>10</v>
      </c>
      <c r="D11" s="14">
        <v>4</v>
      </c>
      <c r="E11" s="14">
        <v>5</v>
      </c>
      <c r="F11" s="15">
        <v>6</v>
      </c>
    </row>
    <row r="12" spans="1:6" ht="28.5" customHeight="1" x14ac:dyDescent="0.2">
      <c r="A12" s="63" t="s">
        <v>11</v>
      </c>
      <c r="B12" s="64"/>
      <c r="C12" s="64"/>
      <c r="D12" s="64"/>
      <c r="E12" s="65"/>
      <c r="F12" s="15"/>
    </row>
    <row r="13" spans="1:6" ht="13.15" customHeight="1" x14ac:dyDescent="0.2">
      <c r="A13" s="13" t="s">
        <v>12</v>
      </c>
      <c r="B13" s="16" t="s">
        <v>13</v>
      </c>
      <c r="C13" s="17">
        <v>0</v>
      </c>
      <c r="D13" s="18">
        <v>0</v>
      </c>
      <c r="E13" s="19">
        <f>C13</f>
        <v>0</v>
      </c>
      <c r="F13" s="20" t="s">
        <v>14</v>
      </c>
    </row>
    <row r="14" spans="1:6" x14ac:dyDescent="0.2">
      <c r="A14" s="13" t="s">
        <v>15</v>
      </c>
      <c r="B14" s="16" t="s">
        <v>16</v>
      </c>
      <c r="C14" s="17">
        <v>0</v>
      </c>
      <c r="D14" s="19">
        <v>0</v>
      </c>
      <c r="E14" s="19">
        <f>C14</f>
        <v>0</v>
      </c>
      <c r="F14" s="20" t="s">
        <v>14</v>
      </c>
    </row>
    <row r="15" spans="1:6" ht="25.5" x14ac:dyDescent="0.2">
      <c r="A15" s="13" t="s">
        <v>17</v>
      </c>
      <c r="B15" s="21" t="s">
        <v>18</v>
      </c>
      <c r="C15" s="17">
        <v>0</v>
      </c>
      <c r="D15" s="19">
        <v>0</v>
      </c>
      <c r="E15" s="19">
        <f>C15</f>
        <v>0</v>
      </c>
      <c r="F15" s="20" t="s">
        <v>14</v>
      </c>
    </row>
    <row r="16" spans="1:6" ht="25.5" x14ac:dyDescent="0.2">
      <c r="A16" s="13">
        <v>1.4</v>
      </c>
      <c r="B16" s="21" t="s">
        <v>19</v>
      </c>
      <c r="C16" s="17">
        <v>0</v>
      </c>
      <c r="D16" s="19">
        <v>0</v>
      </c>
      <c r="E16" s="19">
        <v>0</v>
      </c>
      <c r="F16" s="20" t="str">
        <f>F15</f>
        <v>buget local</v>
      </c>
    </row>
    <row r="17" spans="1:6" ht="16.5" customHeight="1" x14ac:dyDescent="0.2">
      <c r="A17" s="16"/>
      <c r="B17" s="22" t="s">
        <v>20</v>
      </c>
      <c r="C17" s="23">
        <f>SUM(C13:C15)</f>
        <v>0</v>
      </c>
      <c r="D17" s="23">
        <f>SUM(D14:D15)</f>
        <v>0</v>
      </c>
      <c r="E17" s="23">
        <f>SUM(E13:E15)</f>
        <v>0</v>
      </c>
      <c r="F17" s="20"/>
    </row>
    <row r="18" spans="1:6" ht="34.5" customHeight="1" x14ac:dyDescent="0.2">
      <c r="A18" s="63" t="s">
        <v>21</v>
      </c>
      <c r="B18" s="64"/>
      <c r="C18" s="64"/>
      <c r="D18" s="64"/>
      <c r="E18" s="65"/>
      <c r="F18" s="24"/>
    </row>
    <row r="19" spans="1:6" ht="38.25" x14ac:dyDescent="0.2">
      <c r="A19" s="47" t="s">
        <v>22</v>
      </c>
      <c r="B19" s="21" t="s">
        <v>23</v>
      </c>
      <c r="C19" s="52">
        <f>D19+E19</f>
        <v>0</v>
      </c>
      <c r="D19" s="50">
        <v>0</v>
      </c>
      <c r="E19" s="50">
        <v>0</v>
      </c>
      <c r="F19" s="24" t="s">
        <v>90</v>
      </c>
    </row>
    <row r="20" spans="1:6" ht="16.5" customHeight="1" x14ac:dyDescent="0.2">
      <c r="A20" s="16"/>
      <c r="B20" s="22" t="s">
        <v>25</v>
      </c>
      <c r="C20" s="31">
        <f>C19</f>
        <v>0</v>
      </c>
      <c r="D20" s="31">
        <f>D19</f>
        <v>0</v>
      </c>
      <c r="E20" s="31">
        <f>E19</f>
        <v>0</v>
      </c>
      <c r="F20" s="24"/>
    </row>
    <row r="21" spans="1:6" ht="27.75" customHeight="1" x14ac:dyDescent="0.2">
      <c r="A21" s="63" t="s">
        <v>26</v>
      </c>
      <c r="B21" s="64"/>
      <c r="C21" s="64"/>
      <c r="D21" s="64"/>
      <c r="E21" s="65"/>
      <c r="F21" s="24"/>
    </row>
    <row r="22" spans="1:6" x14ac:dyDescent="0.2">
      <c r="A22" s="13" t="s">
        <v>27</v>
      </c>
      <c r="B22" s="21" t="s">
        <v>28</v>
      </c>
      <c r="C22" s="51">
        <v>0</v>
      </c>
      <c r="D22" s="19"/>
      <c r="E22" s="30">
        <f>C22</f>
        <v>0</v>
      </c>
      <c r="F22" s="20" t="s">
        <v>14</v>
      </c>
    </row>
    <row r="23" spans="1:6" ht="42.75" customHeight="1" x14ac:dyDescent="0.2">
      <c r="A23" s="13" t="s">
        <v>29</v>
      </c>
      <c r="B23" s="21" t="s">
        <v>30</v>
      </c>
      <c r="C23" s="51">
        <v>0</v>
      </c>
      <c r="D23" s="19"/>
      <c r="E23" s="30">
        <f>C23</f>
        <v>0</v>
      </c>
      <c r="F23" s="20" t="s">
        <v>14</v>
      </c>
    </row>
    <row r="24" spans="1:6" x14ac:dyDescent="0.2">
      <c r="A24" s="13">
        <v>3.3</v>
      </c>
      <c r="B24" s="21" t="s">
        <v>31</v>
      </c>
      <c r="C24" s="51">
        <v>0</v>
      </c>
      <c r="D24" s="19"/>
      <c r="E24" s="30">
        <f>C24</f>
        <v>0</v>
      </c>
      <c r="F24" s="20" t="str">
        <f>F23</f>
        <v>buget local</v>
      </c>
    </row>
    <row r="25" spans="1:6" x14ac:dyDescent="0.2">
      <c r="A25" s="13">
        <v>3.3</v>
      </c>
      <c r="B25" s="21" t="s">
        <v>91</v>
      </c>
      <c r="C25" s="51">
        <v>0</v>
      </c>
      <c r="D25" s="19"/>
      <c r="E25" s="30">
        <f>C25</f>
        <v>0</v>
      </c>
      <c r="F25" s="20"/>
    </row>
    <row r="26" spans="1:6" ht="25.5" x14ac:dyDescent="0.2">
      <c r="A26" s="13">
        <v>3.4</v>
      </c>
      <c r="B26" s="21" t="s">
        <v>32</v>
      </c>
      <c r="C26" s="51">
        <v>2000</v>
      </c>
      <c r="D26" s="19"/>
      <c r="E26" s="30">
        <f>C26</f>
        <v>2000</v>
      </c>
      <c r="F26" s="20" t="str">
        <f>F24</f>
        <v>buget local</v>
      </c>
    </row>
    <row r="27" spans="1:6" x14ac:dyDescent="0.2">
      <c r="A27" s="14">
        <v>3.5</v>
      </c>
      <c r="B27" s="26" t="s">
        <v>33</v>
      </c>
      <c r="C27" s="54">
        <f>SUM(C29:C33)</f>
        <v>0</v>
      </c>
      <c r="D27" s="54">
        <f>SUM(D28:D33)</f>
        <v>0</v>
      </c>
      <c r="E27" s="54">
        <f>SUM(E28:E33)</f>
        <v>0</v>
      </c>
      <c r="F27" s="24"/>
    </row>
    <row r="28" spans="1:6" x14ac:dyDescent="0.2">
      <c r="A28" s="14"/>
      <c r="B28" s="21" t="s">
        <v>83</v>
      </c>
      <c r="C28" s="29">
        <v>0</v>
      </c>
      <c r="D28" s="25"/>
      <c r="E28" s="25"/>
      <c r="F28" s="20" t="str">
        <f>F26</f>
        <v>buget local</v>
      </c>
    </row>
    <row r="29" spans="1:6" x14ac:dyDescent="0.2">
      <c r="A29" s="27"/>
      <c r="B29" s="21" t="s">
        <v>84</v>
      </c>
      <c r="C29" s="29">
        <v>0</v>
      </c>
      <c r="D29" s="30"/>
      <c r="E29" s="30">
        <f>C29</f>
        <v>0</v>
      </c>
      <c r="F29" s="20" t="str">
        <f>F28</f>
        <v>buget local</v>
      </c>
    </row>
    <row r="30" spans="1:6" ht="51" x14ac:dyDescent="0.2">
      <c r="A30" s="27"/>
      <c r="B30" s="21" t="s">
        <v>85</v>
      </c>
      <c r="C30" s="30">
        <v>0</v>
      </c>
      <c r="D30" s="30">
        <v>0</v>
      </c>
      <c r="E30" s="30">
        <f>C30</f>
        <v>0</v>
      </c>
      <c r="F30" s="20" t="str">
        <f>F29</f>
        <v>buget local</v>
      </c>
    </row>
    <row r="31" spans="1:6" ht="38.25" x14ac:dyDescent="0.2">
      <c r="A31" s="48"/>
      <c r="B31" s="21" t="s">
        <v>86</v>
      </c>
      <c r="C31" s="30">
        <v>0</v>
      </c>
      <c r="D31" s="30">
        <f>C31</f>
        <v>0</v>
      </c>
      <c r="E31" s="30">
        <v>0</v>
      </c>
      <c r="F31" s="20" t="str">
        <f>F30</f>
        <v>buget local</v>
      </c>
    </row>
    <row r="32" spans="1:6" ht="38.25" x14ac:dyDescent="0.2">
      <c r="A32" s="48"/>
      <c r="B32" s="21" t="s">
        <v>87</v>
      </c>
      <c r="C32" s="49">
        <v>0</v>
      </c>
      <c r="D32" s="50">
        <f>C32</f>
        <v>0</v>
      </c>
      <c r="E32" s="50">
        <v>0</v>
      </c>
      <c r="F32" s="24" t="s">
        <v>24</v>
      </c>
    </row>
    <row r="33" spans="1:6" ht="25.5" x14ac:dyDescent="0.2">
      <c r="A33" s="48"/>
      <c r="B33" s="28" t="s">
        <v>88</v>
      </c>
      <c r="C33" s="50">
        <v>0</v>
      </c>
      <c r="D33" s="50">
        <f>C33</f>
        <v>0</v>
      </c>
      <c r="E33" s="50">
        <v>0</v>
      </c>
      <c r="F33" s="24" t="str">
        <f>F32</f>
        <v>buget de stat</v>
      </c>
    </row>
    <row r="34" spans="1:6" x14ac:dyDescent="0.2">
      <c r="A34" s="13">
        <v>3.6</v>
      </c>
      <c r="B34" s="21" t="s">
        <v>34</v>
      </c>
      <c r="C34" s="51">
        <v>0</v>
      </c>
      <c r="D34" s="30">
        <v>0</v>
      </c>
      <c r="E34" s="30">
        <f>C34</f>
        <v>0</v>
      </c>
      <c r="F34" s="20" t="s">
        <v>14</v>
      </c>
    </row>
    <row r="35" spans="1:6" x14ac:dyDescent="0.2">
      <c r="A35" s="13">
        <v>3.7</v>
      </c>
      <c r="B35" s="21" t="s">
        <v>89</v>
      </c>
      <c r="C35" s="51">
        <v>0</v>
      </c>
      <c r="D35" s="30">
        <v>0</v>
      </c>
      <c r="E35" s="30">
        <f>C35</f>
        <v>0</v>
      </c>
      <c r="F35" s="20" t="s">
        <v>14</v>
      </c>
    </row>
    <row r="36" spans="1:6" x14ac:dyDescent="0.2">
      <c r="A36" s="47">
        <v>3.8</v>
      </c>
      <c r="B36" s="21" t="s">
        <v>35</v>
      </c>
      <c r="C36" s="51">
        <f>C37+C38</f>
        <v>41544.25</v>
      </c>
      <c r="D36" s="30">
        <v>0</v>
      </c>
      <c r="E36" s="30">
        <f>C36</f>
        <v>41544.25</v>
      </c>
      <c r="F36" s="20" t="s">
        <v>14</v>
      </c>
    </row>
    <row r="37" spans="1:6" ht="25.5" x14ac:dyDescent="0.2">
      <c r="A37" s="47"/>
      <c r="B37" s="21" t="s">
        <v>92</v>
      </c>
      <c r="C37" s="29">
        <v>17344.25</v>
      </c>
      <c r="D37" s="30">
        <v>0</v>
      </c>
      <c r="E37" s="30">
        <v>17344.25</v>
      </c>
      <c r="F37" s="20" t="s">
        <v>14</v>
      </c>
    </row>
    <row r="38" spans="1:6" x14ac:dyDescent="0.2">
      <c r="A38" s="47"/>
      <c r="B38" s="21" t="s">
        <v>93</v>
      </c>
      <c r="C38" s="29">
        <v>24200</v>
      </c>
      <c r="D38" s="30">
        <v>0</v>
      </c>
      <c r="E38" s="30">
        <v>24200</v>
      </c>
      <c r="F38" s="20" t="s">
        <v>14</v>
      </c>
    </row>
    <row r="39" spans="1:6" ht="16.5" customHeight="1" x14ac:dyDescent="0.2">
      <c r="A39" s="16"/>
      <c r="B39" s="22" t="s">
        <v>36</v>
      </c>
      <c r="C39" s="31">
        <f>C36+C35+C34+C27+C26+C24+C23+C22+C25</f>
        <v>43544.25</v>
      </c>
      <c r="D39" s="31">
        <v>0</v>
      </c>
      <c r="E39" s="31">
        <f>E36+E35+E34+E27+E26+E24+E23+E22+E25</f>
        <v>43544.25</v>
      </c>
      <c r="F39" s="24"/>
    </row>
    <row r="40" spans="1:6" ht="26.25" customHeight="1" x14ac:dyDescent="0.2">
      <c r="A40" s="63" t="s">
        <v>37</v>
      </c>
      <c r="B40" s="64"/>
      <c r="C40" s="64"/>
      <c r="D40" s="64"/>
      <c r="E40" s="65"/>
      <c r="F40" s="24"/>
    </row>
    <row r="41" spans="1:6" ht="13.15" customHeight="1" x14ac:dyDescent="0.2">
      <c r="A41" s="47" t="s">
        <v>38</v>
      </c>
      <c r="B41" s="21" t="s">
        <v>39</v>
      </c>
      <c r="C41" s="52">
        <f>424206.27+495033.45-226639.09</f>
        <v>692600.63</v>
      </c>
      <c r="D41" s="50">
        <f>C41</f>
        <v>692600.63</v>
      </c>
      <c r="E41" s="50">
        <v>0</v>
      </c>
      <c r="F41" s="24" t="s">
        <v>24</v>
      </c>
    </row>
    <row r="42" spans="1:6" ht="16.5" customHeight="1" x14ac:dyDescent="0.2">
      <c r="A42" s="47" t="s">
        <v>40</v>
      </c>
      <c r="B42" s="21" t="s">
        <v>41</v>
      </c>
      <c r="C42" s="52"/>
      <c r="D42" s="52">
        <f>C42</f>
        <v>0</v>
      </c>
      <c r="E42" s="50">
        <v>0</v>
      </c>
      <c r="F42" s="24" t="s">
        <v>24</v>
      </c>
    </row>
    <row r="43" spans="1:6" ht="25.5" x14ac:dyDescent="0.2">
      <c r="A43" s="47" t="s">
        <v>42</v>
      </c>
      <c r="B43" s="21" t="s">
        <v>43</v>
      </c>
      <c r="C43" s="52"/>
      <c r="D43" s="52">
        <f>C43</f>
        <v>0</v>
      </c>
      <c r="E43" s="50">
        <v>0</v>
      </c>
      <c r="F43" s="24" t="s">
        <v>24</v>
      </c>
    </row>
    <row r="44" spans="1:6" ht="25.5" x14ac:dyDescent="0.2">
      <c r="A44" s="13" t="s">
        <v>44</v>
      </c>
      <c r="B44" s="21" t="s">
        <v>45</v>
      </c>
      <c r="C44" s="52">
        <v>0</v>
      </c>
      <c r="D44" s="52">
        <v>0</v>
      </c>
      <c r="E44" s="52">
        <v>0</v>
      </c>
      <c r="F44" s="24" t="s">
        <v>24</v>
      </c>
    </row>
    <row r="45" spans="1:6" x14ac:dyDescent="0.2">
      <c r="A45" s="13" t="s">
        <v>46</v>
      </c>
      <c r="B45" s="21" t="s">
        <v>47</v>
      </c>
      <c r="C45" s="52">
        <v>82237.33</v>
      </c>
      <c r="D45" s="52">
        <f>C45</f>
        <v>82237.33</v>
      </c>
      <c r="E45" s="50">
        <v>0</v>
      </c>
      <c r="F45" s="24" t="s">
        <v>24</v>
      </c>
    </row>
    <row r="46" spans="1:6" ht="18.600000000000001" customHeight="1" x14ac:dyDescent="0.2">
      <c r="A46" s="13" t="s">
        <v>48</v>
      </c>
      <c r="B46" s="21" t="s">
        <v>49</v>
      </c>
      <c r="C46" s="29">
        <v>0</v>
      </c>
      <c r="D46" s="29">
        <v>0</v>
      </c>
      <c r="E46" s="30">
        <f>C46</f>
        <v>0</v>
      </c>
      <c r="F46" s="20" t="s">
        <v>50</v>
      </c>
    </row>
    <row r="47" spans="1:6" x14ac:dyDescent="0.2">
      <c r="A47" s="16"/>
      <c r="B47" s="22" t="s">
        <v>51</v>
      </c>
      <c r="C47" s="31">
        <f>SUM(C41:C46)</f>
        <v>774837.96</v>
      </c>
      <c r="D47" s="31">
        <f>SUM(D41:D46)</f>
        <v>774837.96</v>
      </c>
      <c r="E47" s="55">
        <f>SUM(E41:E46)</f>
        <v>0</v>
      </c>
      <c r="F47" s="24"/>
    </row>
    <row r="48" spans="1:6" ht="25.5" customHeight="1" x14ac:dyDescent="0.2">
      <c r="A48" s="63" t="s">
        <v>52</v>
      </c>
      <c r="B48" s="64"/>
      <c r="C48" s="64"/>
      <c r="D48" s="64"/>
      <c r="E48" s="65"/>
      <c r="F48" s="24"/>
    </row>
    <row r="49" spans="1:6" ht="12.75" customHeight="1" x14ac:dyDescent="0.2">
      <c r="A49" s="13" t="s">
        <v>53</v>
      </c>
      <c r="B49" s="16" t="s">
        <v>54</v>
      </c>
      <c r="C49" s="52">
        <f>C50+C51</f>
        <v>0</v>
      </c>
      <c r="D49" s="52">
        <f>D50</f>
        <v>0</v>
      </c>
      <c r="E49" s="52">
        <f>E51</f>
        <v>0</v>
      </c>
      <c r="F49" s="24"/>
    </row>
    <row r="50" spans="1:6" x14ac:dyDescent="0.2">
      <c r="A50" s="48" t="s">
        <v>55</v>
      </c>
      <c r="B50" s="21" t="s">
        <v>56</v>
      </c>
      <c r="C50" s="52">
        <v>0</v>
      </c>
      <c r="D50" s="50">
        <f>C50</f>
        <v>0</v>
      </c>
      <c r="E50" s="50">
        <v>0</v>
      </c>
      <c r="F50" s="24" t="s">
        <v>24</v>
      </c>
    </row>
    <row r="51" spans="1:6" ht="15.75" customHeight="1" x14ac:dyDescent="0.2">
      <c r="A51" s="27" t="s">
        <v>57</v>
      </c>
      <c r="B51" s="16" t="s">
        <v>58</v>
      </c>
      <c r="C51" s="29">
        <v>0</v>
      </c>
      <c r="D51" s="30">
        <v>0</v>
      </c>
      <c r="E51" s="30">
        <f>C51</f>
        <v>0</v>
      </c>
      <c r="F51" s="20" t="s">
        <v>14</v>
      </c>
    </row>
    <row r="52" spans="1:6" ht="26.25" customHeight="1" x14ac:dyDescent="0.2">
      <c r="A52" s="13" t="s">
        <v>59</v>
      </c>
      <c r="B52" s="21" t="s">
        <v>60</v>
      </c>
      <c r="C52" s="60">
        <f>3570+9373.8</f>
        <v>12943.8</v>
      </c>
      <c r="D52" s="29">
        <v>0</v>
      </c>
      <c r="E52" s="29">
        <f>C52</f>
        <v>12943.8</v>
      </c>
      <c r="F52" s="20" t="s">
        <v>14</v>
      </c>
    </row>
    <row r="53" spans="1:6" x14ac:dyDescent="0.2">
      <c r="A53" s="13" t="s">
        <v>61</v>
      </c>
      <c r="B53" s="21" t="s">
        <v>62</v>
      </c>
      <c r="C53" s="52"/>
      <c r="D53" s="50">
        <f>C53</f>
        <v>0</v>
      </c>
      <c r="E53" s="50">
        <v>0</v>
      </c>
      <c r="F53" s="24" t="s">
        <v>24</v>
      </c>
    </row>
    <row r="54" spans="1:6" ht="25.5" x14ac:dyDescent="0.2">
      <c r="A54" s="13">
        <v>5.4</v>
      </c>
      <c r="B54" s="21" t="s">
        <v>63</v>
      </c>
      <c r="C54" s="29">
        <v>0</v>
      </c>
      <c r="D54" s="29"/>
      <c r="E54" s="29">
        <f>C54</f>
        <v>0</v>
      </c>
      <c r="F54" s="20" t="s">
        <v>14</v>
      </c>
    </row>
    <row r="55" spans="1:6" x14ac:dyDescent="0.2">
      <c r="A55" s="16"/>
      <c r="B55" s="22" t="s">
        <v>64</v>
      </c>
      <c r="C55" s="61">
        <f>C49+C52+C53+C54</f>
        <v>12943.8</v>
      </c>
      <c r="D55" s="31">
        <f>D49+D52+D53</f>
        <v>0</v>
      </c>
      <c r="E55" s="31">
        <f>E49+E52+E53+E54</f>
        <v>12943.8</v>
      </c>
      <c r="F55" s="24"/>
    </row>
    <row r="56" spans="1:6" ht="27" customHeight="1" x14ac:dyDescent="0.2">
      <c r="A56" s="63" t="s">
        <v>65</v>
      </c>
      <c r="B56" s="64"/>
      <c r="C56" s="64"/>
      <c r="D56" s="64"/>
      <c r="E56" s="65"/>
      <c r="F56" s="24"/>
    </row>
    <row r="57" spans="1:6" ht="25.5" x14ac:dyDescent="0.2">
      <c r="A57" s="13" t="s">
        <v>66</v>
      </c>
      <c r="B57" s="21" t="s">
        <v>67</v>
      </c>
      <c r="C57" s="29">
        <v>0</v>
      </c>
      <c r="D57" s="30">
        <v>0</v>
      </c>
      <c r="E57" s="30">
        <f>C57</f>
        <v>0</v>
      </c>
      <c r="F57" s="20" t="s">
        <v>14</v>
      </c>
    </row>
    <row r="58" spans="1:6" x14ac:dyDescent="0.2">
      <c r="A58" s="13" t="s">
        <v>68</v>
      </c>
      <c r="B58" s="21" t="s">
        <v>69</v>
      </c>
      <c r="C58" s="29">
        <v>0</v>
      </c>
      <c r="D58" s="30">
        <v>0</v>
      </c>
      <c r="E58" s="30">
        <f>C58</f>
        <v>0</v>
      </c>
      <c r="F58" s="20" t="s">
        <v>14</v>
      </c>
    </row>
    <row r="59" spans="1:6" x14ac:dyDescent="0.2">
      <c r="A59" s="16"/>
      <c r="B59" s="22" t="s">
        <v>70</v>
      </c>
      <c r="C59" s="31">
        <f>C58+C57</f>
        <v>0</v>
      </c>
      <c r="D59" s="31">
        <f>D58+D57</f>
        <v>0</v>
      </c>
      <c r="E59" s="31">
        <f>E58+E57</f>
        <v>0</v>
      </c>
      <c r="F59" s="24"/>
    </row>
    <row r="60" spans="1:6" ht="21" customHeight="1" x14ac:dyDescent="0.2">
      <c r="A60" s="16"/>
      <c r="B60" s="32" t="s">
        <v>71</v>
      </c>
      <c r="C60" s="56">
        <f>C59+C55+C47+C39+C20+C17</f>
        <v>831326.01</v>
      </c>
      <c r="D60" s="56">
        <f>D59+D55+D47+D39+D20+D17</f>
        <v>774837.96</v>
      </c>
      <c r="E60" s="56">
        <f>E59+E55+E47+E39+E20+E17</f>
        <v>56488.05</v>
      </c>
      <c r="F60" s="24"/>
    </row>
    <row r="61" spans="1:6" x14ac:dyDescent="0.2">
      <c r="A61" s="16"/>
      <c r="B61" s="32" t="s">
        <v>72</v>
      </c>
      <c r="C61" s="31">
        <f>C17+C20+C41+C42+C50</f>
        <v>692600.63</v>
      </c>
      <c r="D61" s="31">
        <f>D17+D20+D41+D42+D50</f>
        <v>692600.63</v>
      </c>
      <c r="E61" s="31">
        <f>E17+E20+E41+E42+E50</f>
        <v>0</v>
      </c>
      <c r="F61" s="24"/>
    </row>
    <row r="62" spans="1:6" x14ac:dyDescent="0.2">
      <c r="A62" s="33"/>
      <c r="B62" s="34"/>
      <c r="C62" s="57"/>
      <c r="D62" s="35"/>
      <c r="E62" s="35"/>
      <c r="F62" s="36"/>
    </row>
    <row r="63" spans="1:6" x14ac:dyDescent="0.2">
      <c r="A63" s="33"/>
      <c r="B63" s="34"/>
      <c r="C63" s="35"/>
      <c r="D63" s="35"/>
      <c r="E63" s="35"/>
      <c r="F63" s="36"/>
    </row>
    <row r="64" spans="1:6" x14ac:dyDescent="0.2">
      <c r="A64" s="33"/>
      <c r="B64" s="34"/>
      <c r="C64" s="35"/>
      <c r="D64" s="35"/>
      <c r="E64" s="35"/>
      <c r="F64" s="36"/>
    </row>
    <row r="65" spans="1:6" x14ac:dyDescent="0.2">
      <c r="A65" s="33"/>
      <c r="B65" s="34"/>
      <c r="C65" s="35"/>
      <c r="D65" s="35"/>
      <c r="E65" s="35"/>
      <c r="F65" s="36"/>
    </row>
    <row r="66" spans="1:6" x14ac:dyDescent="0.2">
      <c r="A66" s="33"/>
      <c r="B66" s="22" t="s">
        <v>73</v>
      </c>
      <c r="C66" s="31">
        <f>C60</f>
        <v>831326.01</v>
      </c>
      <c r="D66" s="35"/>
      <c r="E66" s="35"/>
      <c r="F66" s="36"/>
    </row>
    <row r="67" spans="1:6" ht="21" customHeight="1" x14ac:dyDescent="0.2">
      <c r="A67" s="33"/>
      <c r="B67" s="37" t="s">
        <v>24</v>
      </c>
      <c r="C67" s="58">
        <f>D60</f>
        <v>774837.96</v>
      </c>
      <c r="D67" s="35"/>
      <c r="E67" s="35"/>
      <c r="F67" s="36"/>
    </row>
    <row r="68" spans="1:6" ht="21" customHeight="1" x14ac:dyDescent="0.2">
      <c r="A68" s="33"/>
      <c r="B68" s="38" t="s">
        <v>14</v>
      </c>
      <c r="C68" s="59">
        <f>E60</f>
        <v>56488.05</v>
      </c>
      <c r="D68" s="35"/>
      <c r="E68" s="35"/>
      <c r="F68" s="36"/>
    </row>
    <row r="69" spans="1:6" x14ac:dyDescent="0.2">
      <c r="A69" s="33"/>
      <c r="B69" s="39"/>
      <c r="C69" s="39"/>
      <c r="D69" s="35"/>
      <c r="E69" s="35"/>
      <c r="F69" s="36"/>
    </row>
    <row r="70" spans="1:6" x14ac:dyDescent="0.2">
      <c r="A70" s="33"/>
      <c r="B70" s="39"/>
      <c r="C70" s="39"/>
      <c r="D70" s="35"/>
      <c r="E70" s="35"/>
      <c r="F70" s="36"/>
    </row>
    <row r="71" spans="1:6" x14ac:dyDescent="0.2">
      <c r="A71" s="33"/>
      <c r="B71" s="34" t="s">
        <v>74</v>
      </c>
      <c r="C71" s="35"/>
      <c r="D71" s="35"/>
      <c r="E71" s="40" t="s">
        <v>75</v>
      </c>
      <c r="F71" s="41"/>
    </row>
    <row r="72" spans="1:6" x14ac:dyDescent="0.2">
      <c r="A72" s="33"/>
      <c r="B72" s="66" t="s">
        <v>76</v>
      </c>
      <c r="C72" s="66"/>
      <c r="D72" s="42"/>
      <c r="E72" s="66" t="s">
        <v>80</v>
      </c>
      <c r="F72" s="66"/>
    </row>
    <row r="73" spans="1:6" x14ac:dyDescent="0.2">
      <c r="A73" s="33"/>
      <c r="B73" s="67" t="s">
        <v>77</v>
      </c>
      <c r="C73" s="67"/>
      <c r="D73" s="42"/>
      <c r="E73" s="67" t="s">
        <v>81</v>
      </c>
      <c r="F73" s="67"/>
    </row>
    <row r="74" spans="1:6" ht="25.5" customHeight="1" x14ac:dyDescent="0.2">
      <c r="A74" s="33"/>
      <c r="B74" s="42"/>
      <c r="C74" s="42"/>
      <c r="D74" s="42"/>
      <c r="E74" s="66"/>
      <c r="F74" s="66"/>
    </row>
    <row r="75" spans="1:6" x14ac:dyDescent="0.2">
      <c r="A75" s="33"/>
      <c r="B75" s="43"/>
      <c r="C75" s="42"/>
      <c r="D75" s="44"/>
      <c r="E75" s="44"/>
    </row>
    <row r="76" spans="1:6" x14ac:dyDescent="0.2">
      <c r="A76" s="33"/>
      <c r="B76" s="43"/>
      <c r="C76" s="42"/>
      <c r="D76" s="44"/>
      <c r="E76" s="44"/>
    </row>
    <row r="77" spans="1:6" x14ac:dyDescent="0.2">
      <c r="A77" s="45"/>
      <c r="B77" s="44"/>
      <c r="C77" s="44"/>
      <c r="D77" s="44"/>
      <c r="E77" s="44"/>
    </row>
    <row r="80" spans="1:6" x14ac:dyDescent="0.2">
      <c r="B80" s="46" t="s">
        <v>78</v>
      </c>
    </row>
    <row r="81" spans="1:7" ht="247.5" customHeight="1" x14ac:dyDescent="0.2">
      <c r="A81" s="62" t="s">
        <v>0</v>
      </c>
      <c r="B81" s="62"/>
      <c r="C81" s="62"/>
      <c r="D81" s="62"/>
      <c r="E81" s="62"/>
      <c r="F81" s="62"/>
    </row>
    <row r="82" spans="1:7" ht="14.25" customHeight="1" x14ac:dyDescent="0.2">
      <c r="B82" s="4"/>
    </row>
    <row r="83" spans="1:7" ht="71.25" customHeight="1" x14ac:dyDescent="0.2"/>
    <row r="84" spans="1:7" s="3" customFormat="1" ht="14.25" customHeight="1" x14ac:dyDescent="0.2">
      <c r="A84" s="1"/>
      <c r="B84" s="1"/>
      <c r="C84" s="1"/>
      <c r="D84" s="1"/>
      <c r="E84" s="1"/>
      <c r="G84" s="53"/>
    </row>
    <row r="85" spans="1:7" s="3" customFormat="1" ht="14.25" customHeight="1" x14ac:dyDescent="0.2">
      <c r="A85" s="1"/>
      <c r="B85" s="1"/>
      <c r="C85" s="1"/>
      <c r="D85" s="1"/>
      <c r="E85" s="1"/>
      <c r="G85" s="53"/>
    </row>
  </sheetData>
  <mergeCells count="21">
    <mergeCell ref="A81:F81"/>
    <mergeCell ref="A12:E12"/>
    <mergeCell ref="A18:E18"/>
    <mergeCell ref="A21:E21"/>
    <mergeCell ref="A40:E40"/>
    <mergeCell ref="A48:E48"/>
    <mergeCell ref="A56:E56"/>
    <mergeCell ref="B72:C72"/>
    <mergeCell ref="E72:F72"/>
    <mergeCell ref="B73:C73"/>
    <mergeCell ref="E73:F73"/>
    <mergeCell ref="E74:F74"/>
    <mergeCell ref="A2:F2"/>
    <mergeCell ref="A3:F3"/>
    <mergeCell ref="A4:F5"/>
    <mergeCell ref="A7:A10"/>
    <mergeCell ref="B7:B10"/>
    <mergeCell ref="C7:E7"/>
    <mergeCell ref="F7:F9"/>
    <mergeCell ref="C8:C9"/>
    <mergeCell ref="D8:E8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dg pndl Meridian actualizat</vt:lpstr>
      <vt:lpstr>dg pndl Meridian_rest de execut</vt:lpstr>
      <vt:lpstr>'dg pndl Meridian actualizat'!Zona_de_imprimat</vt:lpstr>
      <vt:lpstr>'dg pndl Meridian_rest de execut'!Zona_de_imprimat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Ovidiu</cp:lastModifiedBy>
  <cp:lastPrinted>2025-04-15T12:12:31Z</cp:lastPrinted>
  <dcterms:created xsi:type="dcterms:W3CDTF">2019-02-23T07:15:13Z</dcterms:created>
  <dcterms:modified xsi:type="dcterms:W3CDTF">2026-07-20T11:02:02Z</dcterms:modified>
</cp:coreProperties>
</file>